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DieseArbeitsmappe"/>
  <mc:AlternateContent xmlns:mc="http://schemas.openxmlformats.org/markup-compatibility/2006">
    <mc:Choice Requires="x15">
      <x15ac:absPath xmlns:x15ac="http://schemas.microsoft.com/office/spreadsheetml/2010/11/ac" url="https://telefonicacorp.sharepoint.com/sites/IR-TeamMIUC.TMENQ/Shared Documents/2022-Q1/05 - Support/"/>
    </mc:Choice>
  </mc:AlternateContent>
  <xr:revisionPtr revIDLastSave="46" documentId="11_A17FCDC419DD9D59135F35F5741438638F3E26D1" xr6:coauthVersionLast="47" xr6:coauthVersionMax="47" xr10:uidLastSave="{DB012524-5D13-4632-BC45-D334EAEE973B}"/>
  <bookViews>
    <workbookView xWindow="-28920" yWindow="-120" windowWidth="29040" windowHeight="17790" tabRatio="694" xr2:uid="{00000000-000D-0000-FFFF-FFFF00000000}"/>
  </bookViews>
  <sheets>
    <sheet name="Index" sheetId="10" r:id="rId1"/>
    <sheet name="Haftungsausschluss" sheetId="4" r:id="rId2"/>
    <sheet name="Anschlüsse" sheetId="8" r:id="rId3"/>
    <sheet name="Ausgewählte operativ..." sheetId="9" r:id="rId4"/>
    <sheet name="GuV" sheetId="3" r:id="rId5"/>
    <sheet name="FCF" sheetId="5" r:id="rId6"/>
    <sheet name="Konsolidierte Netto..."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[4]Variables!$G$13</definedName>
    <definedName name="CAMB_PPTO_FIN">[16]Variables!$G$14</definedName>
    <definedName name="CAMB02">[4]Variables!$F$13</definedName>
    <definedName name="CAMB02_ANTE">[4]Variables!$I$13</definedName>
    <definedName name="CAMB02_FIN">[4]Variables!$F$14</definedName>
    <definedName name="CAMB02_FIN_ANTE">[4]Variables!$I$14</definedName>
    <definedName name="CAMB03">[4]Variables!$E$13</definedName>
    <definedName name="CAMB03_ANTE">[4]Variables!$H$13</definedName>
    <definedName name="CAMB03_FIN">[16]Variables!$E$14</definedName>
    <definedName name="CAMB03_FIN_ANTE">[16]Variables!$H$14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'[17]EBITDA Bridge'!$C$7:$C$55</definedName>
    <definedName name="ChartingArea">'[17]EBITDA Bridge'!$A$6:$A$103,'[17]EBITDA Bridge'!$F$6:$L$103</definedName>
    <definedName name="ChartingLabels">'[17]EBITDA Bridge'!$O$6:$O$103</definedName>
    <definedName name="CHECKENTITY">[18]SUMMARY!$K$6</definedName>
    <definedName name="CHECKTIME">[18]SUMMARY!$K$11</definedName>
    <definedName name="Choices_Wrapper">#N/A</definedName>
    <definedName name="Choices_Wrapper_MS">#N/A</definedName>
    <definedName name="choose_yr">'[19]Choose 2007 input'!$C$21</definedName>
    <definedName name="Churn">#N/A</definedName>
    <definedName name="Churn_rate">[2]Sheet2!$B$6:$F$6</definedName>
    <definedName name="CIQWBGuid" hidden="1">"a0fed1a8-6113-451a-9a65-37fdaddc0bee"</definedName>
    <definedName name="Code">'[2]#REF'!$B$2:$N$217</definedName>
    <definedName name="Color">'[20]Setup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[4]Variables!$H$79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[21]Lookup!$A$1:$A$14</definedName>
    <definedName name="Crown_BXR_LastYear">41</definedName>
    <definedName name="current_month">[8]Contr!$J$6</definedName>
    <definedName name="current_year">[8]Contr!$J$7</definedName>
    <definedName name="current_year_number">[8]Contr!$J$17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'[17]WC analytics (+data pages)'!$D$7</definedName>
    <definedName name="Date3">'[17]WC analytics (+data pages)'!$E$7</definedName>
    <definedName name="Dates">{"Jan","Feb","Mar","Apr","May","Jun","Jul","Aug","Sep","Oct","Nov","Dec"}</definedName>
    <definedName name="Datum">{"Jan","Feb","Mar","Apr","May","Jun","Jul","Aug","Sep","Oct","Nov","Dec"}</definedName>
    <definedName name="Datum2">'[22]Calcs.'!$A$22:$CB$22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[23]Database!$A$9:$U$4189</definedName>
    <definedName name="deptLookup">[2]Sheet2!$A$2:$B$9</definedName>
    <definedName name="DF_GRID_1">Feb '[24]17'!$E$5:$DM$51</definedName>
    <definedName name="DF_GRID_2">Finance [25]Q!$D$63:$BZ$76</definedName>
    <definedName name="DF_GRID_3">manuelle [26]Berechnung!$A$1:$AK$143</definedName>
    <definedName name="DF_GRID_4">KPI  [27]Mobile!$C$4:$AD$25</definedName>
    <definedName name="DF_GRID_6">Summary  [28]Quarterly!$C$3:$AO$22</definedName>
    <definedName name="DF_GRID_8">Finance [28]Quarterly!$C$4:$BH$17</definedName>
    <definedName name="DF_Sheet4_GRID_1">Wireless service [29]revenue!$E$5:$V$282</definedName>
    <definedName name="DF_Sheet5_GRID_1">Mar '[24]17'!$E$5:$EC$51</definedName>
    <definedName name="DF_Sheet5_Sheet4_GRID_1">Handset [30]Revenues!$E$5:$V$969</definedName>
    <definedName name="DF_Sheet6_Sheet5_Sheet4_GRID_1">FBB and new [31]services!$E$5:$V$38</definedName>
    <definedName name="DF_Sheet7_Sheet6_Sheet5_Sheet4_GRID_1">Voice and access [30]Revenues!$E$5:$V$47</definedName>
    <definedName name="DF_Sheet8_Sheet7_Sheet6_Sheet5_Sheet4_GRID_1">Other Operating [29]revenue!$E$5:$V$16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'[17]EBITDA Bridge'!$R$4</definedName>
    <definedName name="eds" hidden="1">{"'100'!$A$1:$M$83"}</definedName>
    <definedName name="EffectiveTaxRate">0.35</definedName>
    <definedName name="eht" hidden="1">{"'100'!$A$1:$M$83"}</definedName>
    <definedName name="EMPRESA_NOMBRE">[4]Variables!$B$7</definedName>
    <definedName name="End_Year_Customers">[2]Sheet2!$B$7:$F$7</definedName>
    <definedName name="ENTITYCALC">[18]SUMMARY!$J$6</definedName>
    <definedName name="ENTITYCOD">[18]SUMMARY!$G$6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[32]Graphs!$E$130:$M$151</definedName>
    <definedName name="G_A_cash_out___m">[2]Sheet2!$B$71:$F$71</definedName>
    <definedName name="G1_2">[32]Graphs!$E$3:$M$44</definedName>
    <definedName name="G3_4">[32]Graphs!$E$46:$M$87</definedName>
    <definedName name="G5_6">[32]Graphs!A$88:I$129</definedName>
    <definedName name="G8_9">[32]Graphs!$E$152:$M$193</definedName>
    <definedName name="Gesamtsumme">'[33]466669'!$L$58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'[34]Kostenkalkulation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'[35]Page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[36]Balance_sheet!$A$44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'[34]Kostenkalkulation Hotel'!$G$32</definedName>
    <definedName name="Kartehalb">'[34]Kostenkalkulation Hotel'!$G$33</definedName>
    <definedName name="keine">#REF!</definedName>
    <definedName name="Komplett">#REF!</definedName>
    <definedName name="KostenBetr">'[34]Kostenkalkulation Hotel'!$G$23</definedName>
    <definedName name="KostenInst">'[34]Kostenkalkulation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'[34]Kostenkalkulation Hotel'!$G$31</definedName>
    <definedName name="MES">[4]Variables!$H$51</definedName>
    <definedName name="MES_NOM">[4]Variables!$J$51</definedName>
    <definedName name="MES_NOMBRE">[4]Variables!$I$51</definedName>
    <definedName name="MESES">[4]Variables!$I$52:$I$63</definedName>
    <definedName name="MEWarning" hidden="1">1</definedName>
    <definedName name="Mobile_Market">#N/A</definedName>
    <definedName name="monate">'[37]Revenue Ttl (S+Cr)'!$L$2</definedName>
    <definedName name="Monateingabe">[38]Hilfe!$F$14</definedName>
    <definedName name="MONEDA">[4]Variables!$B$22</definedName>
    <definedName name="month_list">[8]Contr!$J$23:$O$34</definedName>
    <definedName name="Monthly">[9]preselect!$R$2</definedName>
    <definedName name="name_1">#REF!</definedName>
    <definedName name="name_1_en">'[39]Eckdaten der Leistungs- Verpfli'!#REF!</definedName>
    <definedName name="Name1">[38]Hilfe!$D$11</definedName>
    <definedName name="Name2">[38]Hilfe!$F$11</definedName>
    <definedName name="Name3">'[17]WC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'[39]Eckdaten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'[40]General Inputs'!$B$3</definedName>
    <definedName name="Produkt2">'[40]General Inputs'!$B$4</definedName>
    <definedName name="Produkt3">'[40]General Inputs'!$B$5</definedName>
    <definedName name="Produkt4">'[40]General Inputs'!$B$6</definedName>
    <definedName name="Produkt5">'[40]General Inputs'!$B$7</definedName>
    <definedName name="prog_1_PAUG02">'[41]Capex Creditors'!#REF!</definedName>
    <definedName name="prog_1_PFEB03">'[42]Lead BS 6156'!#REF!</definedName>
    <definedName name="prog_1_PJAHR01">'[39]Eckdaten der Leistungs- Verpfli'!#REF!</definedName>
    <definedName name="prog_1_PJUL02">'[41]Capex Creditors'!#REF!</definedName>
    <definedName name="prog_1_PQ43">'[41]Capex Creditors'!#REF!</definedName>
    <definedName name="prog_1_PQ51">'[42]Lead BS 6156'!#REF!</definedName>
    <definedName name="prog_1_PQ54">'[42]Lead BS 6156'!#REF!</definedName>
    <definedName name="prog_1_PVORJAHR01">'[39]Eckdaten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'[43]O2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'[44]Sensitivity (HL)'!$P$64:$P$67,'[44]Sensitivity (HL)'!$P$60:$P$62,'[44]Sensitivity (HL)'!$P$52:$P$58,'[44]Sensitivity (HL)'!$P$45:$P$46,'[44]Sensitivity (HL)'!$P$42,'[44]Sensitivity (HL)'!$P$31:$P$40,'[44]Sensitivity (HL)'!$P$25:$P$26,'[44]Sensitivity (HL)'!$P$21:$P$22,'[44]Sensitivity (HL)'!$P$17:$P$18,'[44]Sensitivity (HL)'!$P$11:$P$12,'[44]Sensitivity (HL)'!$P$7:$P$8</definedName>
    <definedName name="s_target_all_drivers_2">'[44]Sensitivity (HL)'!$P$69:$P$73,'[44]Sensitivity (HL)'!$P$77:$P$83,'[44]Sensitivity (HL)'!$P$85:$P$87,'[44]Sensitivity (HL)'!$P$89:$P$92,'[44]Sensitivity (HL)'!$P$94:$P$98,'[44]Sensitivity (HL)'!$P$103:$P$104,'[44]Sensitivity (HL)'!$P$106,'[44]Sensitivity (HL)'!$P$110,'[44]Sensitivity (HL)'!$P$112,'[44]Sensitivity (HL)'!$P$114,'[44]Sensitivity (HL)'!$P$118,'[44]Sensitivity (HL)'!$P$123:$P$124,'[44]Sensitivity (HL)'!$P$127:$P$128,'[44]Sensitivity (HL)'!$P$132:$P$135,'[44]Sensitivity (HL)'!$P$137:$P$140,'[44]Sensitivity (HL)'!$P$143:$P$147,'[44]Sensitivity (HL)'!$P$150:$P$151,'[44]Sensitivity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[18]SUMMARY!#REF!</definedName>
    <definedName name="SemanaAño">'[45]GGEE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[18]SUMMARY!#REF!</definedName>
    <definedName name="sn_prevyear">#REF!</definedName>
    <definedName name="sn_year">#REF!</definedName>
    <definedName name="source_CAPEX_CF_0506">'[46]CAPEX input (ML)'!$L$6:$W$9</definedName>
    <definedName name="source_CAPEX_CF_0607">'[46]CAPEX input (ML)'!$Y$6:$AJ$9</definedName>
    <definedName name="source_CAPEX_CF_0711">'[46]CAPEX input (ML)'!$AL$6:$AO$9</definedName>
    <definedName name="source_CAPEX_NB_0506">'[46]CAPEX input (ML)'!$L$30:$W$33</definedName>
    <definedName name="source_CAPEX_NB_0607">'[46]CAPEX input (ML)'!$Y$30:$AJ$33</definedName>
    <definedName name="source_CAPEX_NB_0711">'[46]CAPEX input (ML)'!$AL$30:$AO$33</definedName>
    <definedName name="source_CAPEX_SM_0506">'[46]CAPEX input (ML)'!$L$18:$W$21</definedName>
    <definedName name="source_CAPEX_SM_0607">'[46]CAPEX input (ML)'!$Y$18:$AJ$21</definedName>
    <definedName name="source_CAPEX_SM_0711">'[46]CAPEX input (ML)'!$AL$18:$AO$21</definedName>
    <definedName name="source_headcount_CF_0506">'[46]OHD &amp; direct cost (ML)'!$L$356:$W$358</definedName>
    <definedName name="source_headcount_CF_0607">'[46]OHD &amp; direct cost (ML)'!$Y$356:$AJ$358</definedName>
    <definedName name="source_headcount_CF_0711">'[46]OHD &amp; direct cost (ML)'!$AL$356:$AO$358</definedName>
    <definedName name="source_headcount_NB_0506">'[46]OHD &amp; direct cost (ML)'!$L$352:$W$354</definedName>
    <definedName name="source_headcount_NB_0607">'[46]OHD &amp; direct cost (ML)'!$Y$352:$AJ$354</definedName>
    <definedName name="source_headcount_NB_0711">'[46]OHD &amp; direct cost (ML)'!$AL$352:$AO$354</definedName>
    <definedName name="source_headcount_SM_0506">'[46]OHD &amp; direct cost (ML)'!$L$348:$W$350</definedName>
    <definedName name="source_headcount_SM_0607">'[46]OHD &amp; direct cost (ML)'!$Y$348:$AJ$350</definedName>
    <definedName name="source_headcount_SM_0711">'[46]OHD &amp; direct cost (ML)'!$AL$348:$AO$350</definedName>
    <definedName name="source_OHDcost_CF_CAO_0506">'[46]OHD &amp; direct cost (ML)'!$L$290:$W$294</definedName>
    <definedName name="source_OHDcost_CF_CAO_0607">'[46]OHD &amp; direct cost (ML)'!$Y$290:$AJ$294</definedName>
    <definedName name="source_OHDcost_CF_CAO_0711">'[46]OHD &amp; direct cost (ML)'!$AL$290:$AO$294</definedName>
    <definedName name="source_OHDcost_CF_CEO_0506">'[46]OHD &amp; direct cost (ML)'!$L$280:$W$283</definedName>
    <definedName name="source_OHDcost_CF_CEO_0607">'[46]OHD &amp; direct cost (ML)'!$Y$280:$AJ$283</definedName>
    <definedName name="source_OHDcost_CF_CEO_0711">'[46]OHD &amp; direct cost (ML)'!$AL$280:$AO$283</definedName>
    <definedName name="source_OHDcost_CF_CFO_0506">'[46]OHD &amp; direct cost (ML)'!$L$285:$W$288</definedName>
    <definedName name="source_OHDcost_CF_CFO_0607">'[46]OHD &amp; direct cost (ML)'!$Y$285:$AJ$288</definedName>
    <definedName name="source_OHDcost_CF_CFO_0711">'[46]OHD &amp; direct cost (ML)'!$AL$285:$AO$288</definedName>
    <definedName name="source_OHDcost_NB_business_0506">'[46]OHD &amp; direct cost (ML)'!$L$264:$W$267</definedName>
    <definedName name="source_OHDcost_NB_business_0607">'[46]OHD &amp; direct cost (ML)'!$Y$264:$AJ$267</definedName>
    <definedName name="source_OHDcost_NB_business_0711">'[46]OHD &amp; direct cost (ML)'!$AL$264:$AO$267</definedName>
    <definedName name="source_OHDcost_NB_other_0506">'[46]OHD &amp; direct cost (ML)'!$L$274:$W$277</definedName>
    <definedName name="source_OHDcost_NB_other_0607">'[46]OHD &amp; direct cost (ML)'!$Y$274:$AJ$277</definedName>
    <definedName name="source_OHDcost_NB_other_0711">'[46]OHD &amp; direct cost (ML)'!$AL$274:$AO$277</definedName>
    <definedName name="source_OHDcost_NB_partner_0506">'[46]OHD &amp; direct cost (ML)'!$L$269:$W$272</definedName>
    <definedName name="source_OHDcost_NB_partner_0607">'[46]OHD &amp; direct cost (ML)'!$Y$269:$AJ$272</definedName>
    <definedName name="source_OHDcost_NB_partner_0711">'[46]OHD &amp; direct cost (ML)'!$AL$269:$AO$272</definedName>
    <definedName name="source_OHDcost_SM_CustServ_0506">'[46]OHD &amp; direct cost (ML)'!$L$248:$W$251</definedName>
    <definedName name="source_OHDcost_SM_CustServ_0607">'[46]OHD &amp; direct cost (ML)'!$Y$248:$AJ$251</definedName>
    <definedName name="source_OHDcost_SM_CustServ_0711">'[46]OHD &amp; direct cost (ML)'!$AL$248:$AO$251</definedName>
    <definedName name="source_OHDcost_SM_other_0506">'[46]OHD &amp; direct cost (ML)'!$L$258:$W$261</definedName>
    <definedName name="source_OHDcost_SM_other_0607">'[46]OHD &amp; direct cost (ML)'!$Y$258:$AJ$261</definedName>
    <definedName name="source_OHDcost_SM_other_0711">'[46]OHD &amp; direct cost (ML)'!$AL$258:$AO$261</definedName>
    <definedName name="source_OHDcost_SM_shop_0506">'[46]OHD &amp; direct cost (ML)'!$L$253:$W$256</definedName>
    <definedName name="source_OHDcost_SM_shop_0607">'[46]OHD &amp; direct cost (ML)'!$Y$253:$AJ$256</definedName>
    <definedName name="source_OHDcost_SM_shop_0711">'[46]OHD &amp; direct cost (ML)'!$AL$253:$AO$256</definedName>
    <definedName name="source_otherRev_0506">'[47]PLC Midlevel'!$L$313:$W$313</definedName>
    <definedName name="source_otherRev_06">'[47]PLC Midlevel'!$L$313:$W$313</definedName>
    <definedName name="source_otherRev_0607">'[47]PLC Midlevel'!$Y$313:$AJ$313</definedName>
    <definedName name="source_otherRev_07">'[47]PLC Midlevel'!$Y$313:$AJ$313</definedName>
    <definedName name="source_otherRev_0711">'[47]PLC Midlevel'!$AL$313:$AO$313</definedName>
    <definedName name="source_otherRev_0811">'[47]PLC Midlevel'!$AL$313:$AO$313</definedName>
    <definedName name="source_OWC_CF_0506">'[46]CAPEX input (ML)'!$L$11:$W$14</definedName>
    <definedName name="source_OWC_CF_0607">'[46]CAPEX input (ML)'!$Y$11:$AJ$14</definedName>
    <definedName name="source_OWC_CF_0711">'[46]CAPEX input (ML)'!$AL$11:$AO$14</definedName>
    <definedName name="source_OWC_NB_0506">'[46]CAPEX input (ML)'!$L$35:$W$38</definedName>
    <definedName name="source_OWC_NB_0607">'[46]CAPEX input (ML)'!$Y$35:$AJ$38</definedName>
    <definedName name="source_OWC_NB_0711">'[46]CAPEX input (ML)'!$AL$35:$AO$38</definedName>
    <definedName name="source_OWC_SM_0506">'[46]CAPEX input (ML)'!$L$23:$W$26</definedName>
    <definedName name="source_OWC_SM_0607">'[46]CAPEX input (ML)'!$Y$23:$AJ$26</definedName>
    <definedName name="source_OWC_SM_0711">'[46]CAPEX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'[34]Kostenkalkulation Hotel'!$G$30</definedName>
    <definedName name="target_otherRev_0506">'[47]database PLC High Level'!$L$21:$W$21</definedName>
    <definedName name="target_otherRev_06">'[47]database PLC High Level'!$L$21:$W$21</definedName>
    <definedName name="target_otherRev_0607">'[47]database PLC High Level'!$Y$21:$AJ$21</definedName>
    <definedName name="target_otherRev_07">'[47]database PLC High Level'!$Y$21:$AJ$21</definedName>
    <definedName name="target_otherRev_0711">'[47]database PLC High Level'!$AL$21:$AO$21</definedName>
    <definedName name="target_otherRev_0811">'[47]database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[18]SUMMARY!$J$11</definedName>
    <definedName name="TIMECOD">[18]SUMMARY!$G$11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'[41]Capex Creditors'!#REF!</definedName>
    <definedName name="value_1_PJAHR01">#REF!</definedName>
    <definedName name="value_1_PJAHR01_en">'[39]Eckdaten der Leistungs- Verpfli'!#REF!</definedName>
    <definedName name="value_1_PJUL02">'[41]Capex Creditors'!#REF!</definedName>
    <definedName name="value_1_PQ51">'[42]Lead BS 6156'!#REF!</definedName>
    <definedName name="value_1_PQ54">'[42]Lead BS 6156'!#REF!</definedName>
    <definedName name="value_1_PQJAHRYTD03_en">[48]Vernmögenswerte!#REF!</definedName>
    <definedName name="value_1_PVORJAHR01">#REF!</definedName>
    <definedName name="value_1_PVORJAHR01_en">'[39]Eckdaten der Leistungs- Verpfli'!#REF!</definedName>
    <definedName name="value_1_PVORJAHR02">'[39]Eckdaten der Leistungs- Verpfli'!#REF!</definedName>
    <definedName name="value_1_PVORJAHR02_en">'[39]Eckdaten der Leistungs- Verpfli'!#REF!</definedName>
    <definedName name="value_10_PJAHR01">#REF!</definedName>
    <definedName name="value_10_PJAHR01_en">#REF!</definedName>
    <definedName name="value_10_PQJAHRYTD03_en">[48]Vernmögenswerte!#REF!</definedName>
    <definedName name="value_10_PVORJAHR01">#REF!</definedName>
    <definedName name="value_10_PVORJAHR01_en">#REF!</definedName>
    <definedName name="value_11_PJAHR01">#REF!</definedName>
    <definedName name="value_11_PJAHR01_en">#REF!</definedName>
    <definedName name="value_11_PQJAHRYTD03_en">[48]Vernmögenswerte!#REF!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[48]Vernmögenswerte!#REF!</definedName>
    <definedName name="value_2_PVORJAHR01">#REF!</definedName>
    <definedName name="value_2_PVORJAHR01_en">#REF!</definedName>
    <definedName name="value_3_PJAHR01">#REF!</definedName>
    <definedName name="value_3_PJAHR01_en">#REF!</definedName>
    <definedName name="value_3_PQJAHRYTD03_en">[48]Vernmögenswerte!#REF!</definedName>
    <definedName name="value_3_PVORJAHR01">#REF!</definedName>
    <definedName name="value_3_PVORJAHR01_en">#REF!</definedName>
    <definedName name="value_4_PJAHR01">#REF!</definedName>
    <definedName name="value_4_PJAHR01_en">#REF!</definedName>
    <definedName name="value_4_PQJAHRYTD03_en">[48]Vernmögenswerte!#REF!</definedName>
    <definedName name="value_4_PVORJAHR01">#REF!</definedName>
    <definedName name="value_4_PVORJAHR01_en">#REF!</definedName>
    <definedName name="value_5_PJAHR01">#REF!</definedName>
    <definedName name="value_5_PJAHR01_en">#REF!</definedName>
    <definedName name="value_5_PQJAHRYTD03_en">[48]Vernmögenswerte!#REF!</definedName>
    <definedName name="value_5_PVORJAHR01">#REF!</definedName>
    <definedName name="value_5_PVORJAHR01_en">#REF!</definedName>
    <definedName name="value_6_PJAHR01">#REF!</definedName>
    <definedName name="value_6_PJAHR01_en">#REF!</definedName>
    <definedName name="value_6_PQJAHRYTD03_en">[48]Vernmögenswerte!#REF!</definedName>
    <definedName name="value_6_PVORJAHR01">#REF!</definedName>
    <definedName name="value_6_PVORJAHR01_en">#REF!</definedName>
    <definedName name="value_7_PJAHR01">#REF!</definedName>
    <definedName name="value_7_PJAHR01_en">#REF!</definedName>
    <definedName name="value_7_PQJAHRYTD03_en">[48]Vernmögenswerte!#REF!</definedName>
    <definedName name="value_7_PVORJAHR01">#REF!</definedName>
    <definedName name="value_7_PVORJAHR01_en">#REF!</definedName>
    <definedName name="value_8_PJAHR01">#REF!</definedName>
    <definedName name="value_8_PJAHR01_en">#REF!</definedName>
    <definedName name="value_8_PQJAHRYTD03_en">[48]Vernmögenswerte!#REF!</definedName>
    <definedName name="value_8_PVORJAHR01">#REF!</definedName>
    <definedName name="value_8_PVORJAHR01_en">#REF!</definedName>
    <definedName name="value_9_PJAHR01">#REF!</definedName>
    <definedName name="value_9_PJAHR01_en">#REF!</definedName>
    <definedName name="value_9_PQJAHRYTD03_en">[48]Vernmögenswerte!#REF!</definedName>
    <definedName name="value_9_PVORJAHR01">#REF!</definedName>
    <definedName name="value_9_PVORJAHR01_en">#REF!</definedName>
    <definedName name="vcf" hidden="1">{"'100'!$A$1:$M$83"}</definedName>
    <definedName name="VISTA">[4]Variables!$H$71</definedName>
    <definedName name="VISTA_1">[4]HR!$D$6</definedName>
    <definedName name="VISTA_2">[4]HR!$N$4:$Y$4</definedName>
    <definedName name="VISTA_3">[4]HR!$Z$4:$AK$4</definedName>
    <definedName name="VISTA_4">[4]HR!$AL$4:$AW$4</definedName>
    <definedName name="Vista_5">[4]Revenues!$AX$4:$BI$4</definedName>
    <definedName name="VISTA_MONEDA">[4]Variables!$H$75</definedName>
    <definedName name="VISTAS">[4]Variables!$I$72:$I$73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'[34]Kostenkalkulation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8" l="1"/>
  <c r="D24" i="5" l="1"/>
  <c r="F14" i="7" l="1"/>
  <c r="F13" i="7"/>
  <c r="F12" i="7"/>
  <c r="F11" i="7"/>
  <c r="F10" i="7"/>
  <c r="F9" i="7"/>
  <c r="F8" i="7"/>
  <c r="F7" i="7"/>
  <c r="I22" i="5" l="1"/>
  <c r="I24" i="5" s="1"/>
  <c r="H22" i="5"/>
  <c r="H24" i="5" s="1"/>
  <c r="G22" i="5"/>
  <c r="G24" i="5" s="1"/>
  <c r="F22" i="5"/>
  <c r="F24" i="5" s="1"/>
  <c r="E36" i="3"/>
  <c r="D36" i="3"/>
  <c r="E35" i="3"/>
  <c r="D35" i="3"/>
  <c r="E33" i="3"/>
  <c r="D33" i="3"/>
  <c r="E23" i="3"/>
  <c r="D23" i="3"/>
  <c r="E21" i="3"/>
  <c r="D21" i="3"/>
  <c r="F33" i="3" l="1"/>
</calcChain>
</file>

<file path=xl/sharedStrings.xml><?xml version="1.0" encoding="utf-8"?>
<sst xmlns="http://schemas.openxmlformats.org/spreadsheetml/2006/main" count="141" uniqueCount="114">
  <si>
    <t>Disclaimer</t>
  </si>
  <si>
    <t>OIBDA</t>
  </si>
  <si>
    <t xml:space="preserve"> = Operating Cashflow (OIBDA-CapEx) (1)</t>
  </si>
  <si>
    <t>Jan - Sept</t>
  </si>
  <si>
    <t>Prepaid</t>
  </si>
  <si>
    <t>Postpaid</t>
  </si>
  <si>
    <t>Postpaid (%)</t>
  </si>
  <si>
    <t>Postpaid churn (%)</t>
  </si>
  <si>
    <t>Q1</t>
  </si>
  <si>
    <t>Q2</t>
  </si>
  <si>
    <t>Q3</t>
  </si>
  <si>
    <t>Q4</t>
  </si>
  <si>
    <t xml:space="preserve">Ungeprüft </t>
  </si>
  <si>
    <t>(In Millionen EUR)</t>
  </si>
  <si>
    <t>Free Cashflow</t>
  </si>
  <si>
    <t>- Leasingzahlungen</t>
  </si>
  <si>
    <t xml:space="preserve"> = Free Cashflow nach Leasingzahlungen</t>
  </si>
  <si>
    <t>KONSOLIDIERTE NETTOFINANZSCHULDENENTWICKLUNG</t>
  </si>
  <si>
    <t>D=C-A-B    Kurzfristige Nettofinanzschulden</t>
  </si>
  <si>
    <t>G=F-E    Langfristige Nettofinanzschulden</t>
  </si>
  <si>
    <t>HERLEITUNG DES FREE CASHFLOWS</t>
  </si>
  <si>
    <t>+/- Veränderung des Working Capitals</t>
  </si>
  <si>
    <t>+/- (Gewinne) Verluste aus dem Verkauf von Vermögenswerten</t>
  </si>
  <si>
    <t>+ Nettozinszahlungen</t>
  </si>
  <si>
    <t>+/- Ein- / Auszahlungen für finanzielle Vermögenswerte</t>
  </si>
  <si>
    <t>+ Erwerb von Unternehmen abzgl. übernommener Zahlungsmittel</t>
  </si>
  <si>
    <t xml:space="preserve"> = Free Cashflow</t>
  </si>
  <si>
    <t>KONZERNGEWINN- UND VERLUSTRECHNUNG &amp; AUSGEWÄHLTE KONZERNFINANZKENNZAHLEN</t>
  </si>
  <si>
    <t>Umsatzerlöse aus Festnetz/DSL</t>
  </si>
  <si>
    <t>Sonstige Umsatzerlöse</t>
  </si>
  <si>
    <t>Sonstige Erträge</t>
  </si>
  <si>
    <t>Betriebliche Aufwendungen</t>
  </si>
  <si>
    <t>Materialaufwand und bezogene Leistungen</t>
  </si>
  <si>
    <t>Personalaufwand</t>
  </si>
  <si>
    <t>Wertberichtigung gemäß IFRS 9</t>
  </si>
  <si>
    <t>Sonstige Aufwendungen</t>
  </si>
  <si>
    <t>davon Gruppengebühren</t>
  </si>
  <si>
    <t>OIBDA-Marge</t>
  </si>
  <si>
    <t>OIBDA-Marge bereinigt um Sondereffekte</t>
  </si>
  <si>
    <t>Abschreibungen</t>
  </si>
  <si>
    <t xml:space="preserve">Betriebsergebnis </t>
  </si>
  <si>
    <t>Finanzergebnis</t>
  </si>
  <si>
    <t xml:space="preserve">Ergebnis vor Steuern </t>
  </si>
  <si>
    <t>Ertragsteuern</t>
  </si>
  <si>
    <t>Periodenergebnis</t>
  </si>
  <si>
    <t>Investitionsquote (CapEx/Sales-Ratio)</t>
  </si>
  <si>
    <t>Operating Cashflow (OIBDA-CapEx)</t>
  </si>
  <si>
    <t>AUSGEWÄHLTE OPERATIVE KENNZAHLEN</t>
  </si>
  <si>
    <t>Ungeprüft</t>
  </si>
  <si>
    <t>Mobilfunk ARPU (in EUR) (1)</t>
  </si>
  <si>
    <t>Breitband ARPU (in EUR) (1)</t>
  </si>
  <si>
    <t>Mobile voice traffic (Mio. Minuten) (2)</t>
  </si>
  <si>
    <t>Mobile data traffic (TB) (3)</t>
  </si>
  <si>
    <t>Mobilfunk churn (%)</t>
  </si>
  <si>
    <t>(1) ARPU (average revenue per user) ist berechnet als monatlicher Quartalsdurchschnitt.</t>
  </si>
  <si>
    <t>(2) Mobile voice traffic ist definiert als Minuten, die auf dem Netz des Unternehmens genutzt werden, sowohl ab- als auch eingehend. Promotional Traffic und Verkehre, die nicht im Zusammenhang mit Mobilfunkkunden des Unternehmens stehen (roaming-in, MVNOs, Verbindungen Dritter und anderer Geschäftskundenanschlüsse), ist ebenfalls berücksichtigt. Das Volumen der Voice Verkehre ist nicht gerundet.</t>
  </si>
  <si>
    <t>(3) Mobile data traffic ist definiert als Terabytes genutzt von Unternehmenskunden, sowohl für Upload als auch Download (1TByte = 10^12 bytes). Promotional Traffic ist inklusive. Traffic, der nicht mit den Mobilfunkkunden des Unternehmens in Bezug steht (roaming-in, MVNOs, interconnection dritter Parteien und andere Geschäftsanschlüsse), ist auch berücksichtigt. Das Volumen der Datenverkehre ist nicht gerundet.</t>
  </si>
  <si>
    <t>ANSCHLÜSSE</t>
  </si>
  <si>
    <t>Mobilfunkanschlüsse</t>
  </si>
  <si>
    <t>Internet und Datenanschlüsse</t>
  </si>
  <si>
    <t>Breitband</t>
  </si>
  <si>
    <t>davon VDSL</t>
  </si>
  <si>
    <t>Haftungsausschluss</t>
  </si>
  <si>
    <t xml:space="preserve">Dieses Dokument enthält Aussagen, die vorausschauende Aussagen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 liegenden Annahmen, Aussagen zu Plänen, Zielen und Erwartungen, die sich unter anderem auf Absicht, Anschauung oder aktuelle Aussichten der Kundenbasis, Schätzungen u. a. zum zukünftigen Wachstum in den unterschiedlichen Geschäftsbereichen und im globalen Geschäft, Marktanteile, Finanzergebnisse und andere Aspekte der Geschäftstätigkeit und der Lage hinsichtlich des Unternehmens beziehen. Die zukunftsbezogenen Aussagen basieren auf gegenwärtigen Plänen, Schätzungen und Prognosen. 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bieten naturgemäß keine Garantie für zukünftige Ergebnisse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übernimmt keine Gewähr dafür, dass sich seine Erwartungen oder Ziele erfüllen. 
Analysten und Investoren sowie alle sonstigen Personen oder Körperschaften, die bezüglich der vom Unternehmen ausgegebenen Anteile / Wertpapiere Entscheidungen treffen oder Stellungnahmen erstellen oder bekanntgeben müssen, wird dringend geraten, sich nicht übermäßig auf diese vorausschauenden Aussagen zu verlassen, die allein zum Datum dieses Dokuments Gültigkeit haben. Ergebnisse der Vergangenheit bieten keinen Anhaltspunkt für die zukünftige Entwicklung.
Soweit nicht von Gesetz gefordert, geht Telefónica Deutschland keine Verpflichtung ein, vorausschauende Aussagen zu korrigieren, um auf Ereignisse oder Umstände nach dem Datum dieser Präsentation zu reagieren, darunter Änderungen im Geschäft oder der Strategie von Telefónica Deutschland oder zur Berücksichtigung bei Eintreten unvorhergesehener Ereignisse.
Dieses Dokument enthält ungeprüfte finanzielle Informationen und Ansichten, die Änderungen unterliegen können.
Dieses Dokument enthält zusammengefasste oder ungeprüfte Informationen. 
In diesem Sinne unterliegen diese Informationen allen sonstigen öffentlich verfügbaren Informationen und sind in Verbindung mit diesen zu lesen, gegebenenfalls unter Einbeziehung ausführlicher Offenlegungsdokumente, die von Telefónica Deutschland veröffentlicht wurden.
Weder die Gesellschaft, ihre Tochtergesellschaften oder verbundenen Unternehmen noch deren Vorstand und Geschäftsführer, Arbeitnehmer, Vertreter, Berater oder Vermittler haften für Verluste, die mittelbar oder unmittelbar aus der Verwendung dieses Dokuments oder seines Inhalts oder in anderer Weise im Zusammenhang mit diesem Dokument entstehen. 
Weder dieses Dokument noch die darin enthaltenen Informationen stellen ein Angebot oder eine Einladung zum Kauf, zur Zeichnung, zum Verkauf oder zum Tausch von Anteilen oder Wertpapieren des Unternehmens dar, noch sind sie ein Teil davon oder sollten als solches ausgelegt werden, und sind nicht als Rat oder Empfehlung bezüglich dieser Wertpapiere zu verstehen. Dieses Dokument darf weder vollständig noch in Teilen  als Grundlage oder verlässliche Quelle für Geschäfte oder Verpflichtungen herangezogen werden. 
Diese schriftlichen Unterlagen stellen insbesondere kein Angebot für den Verkauf oder ein Ansuchen eines Angebots zum Erwerb von Wertpapieren in den Vereinigten Staaten, Kanada, Australien, Südafrika oder Japan dar. Wertpapiere dürfen nur nach vorheriger Registrierung gemäß dem US Securities Act von 1933 in seiner jeweils gültigen Fassung oder bei Vorlage einer entsprechenden Ausnahme in den Vereinigten Staaten angeboten oder verkauft werden. Es werden kein Geld, keine Wertpapiere oder andere Gegenleistungen von einer Person in den Vereinigten Staaten erbeten. Falls solche Leistungen als Antwort auf die in diesen schriftlichen Unterlagen enthaltenen Informationen übermittelt werden, werden sie nicht angenommen.
</t>
  </si>
  <si>
    <t>Anschlüsse</t>
  </si>
  <si>
    <t>Herleitung des Free Cashflows</t>
  </si>
  <si>
    <t>Konsolidierte Nettofinanzschuldenentwicklung</t>
  </si>
  <si>
    <t xml:space="preserve"> (in Tausend) </t>
  </si>
  <si>
    <t>Ergebnis aus at-equity bilanzierten Unternehmen</t>
  </si>
  <si>
    <t>+/- Einzahlungen aus dem Verkauf von Unternehmen, Sachanlagen und andere Effekte</t>
  </si>
  <si>
    <t>Ausgewählte operative Kennzahlen</t>
  </si>
  <si>
    <t xml:space="preserve">A   Liquidität </t>
  </si>
  <si>
    <t>B   Kurzfristige finanzielle Vermögenswerte (1)</t>
  </si>
  <si>
    <t>C    Kurzfristige Finanzschulden (2)</t>
  </si>
  <si>
    <t>E    Langfristige finanzielle Vermögenswerte (1)</t>
  </si>
  <si>
    <t>F    Langfristige Finanzschulden (2)</t>
  </si>
  <si>
    <t>H=D+G    Nettofinanzschulden (2)</t>
  </si>
  <si>
    <t>Ergebnis Januar - März 2022</t>
  </si>
  <si>
    <t>Konzerngewinn- und Verlustrechnung &amp; ausgewählte Konzernfinanzkennzahlen</t>
  </si>
  <si>
    <t>M2M</t>
  </si>
  <si>
    <t>Veränderung</t>
  </si>
  <si>
    <t>% Veränd.</t>
  </si>
  <si>
    <t>Jan - März</t>
  </si>
  <si>
    <t>Jan - Juni</t>
  </si>
  <si>
    <t>Jan - Dez</t>
  </si>
  <si>
    <t>Umsatzerlöse</t>
  </si>
  <si>
    <t>Umsatzerlöse aus Mobilfunk</t>
  </si>
  <si>
    <t xml:space="preserve">Umsatzerlöse aus Mobilfunkdienstleistungen </t>
  </si>
  <si>
    <t xml:space="preserve">Betriebsergebnis vor Abschreibungen (OIBDA) </t>
  </si>
  <si>
    <t>Sondereffekte (1)</t>
  </si>
  <si>
    <t>OIBDA bereinigt um Sondereffekte (1)</t>
  </si>
  <si>
    <t>Unverwässertes Ergebnis je Aktie (in EUR) (2)</t>
  </si>
  <si>
    <t>CapEx (3)</t>
  </si>
  <si>
    <t>Telefónica Deutschland Gruppe</t>
  </si>
  <si>
    <t>TELEFÓNICA DEUTSCHLAND GRUPPE</t>
  </si>
  <si>
    <t>1. Januar bis 31. März</t>
  </si>
  <si>
    <t>Zum 31. März</t>
  </si>
  <si>
    <t>Zum 31. Dezember</t>
  </si>
  <si>
    <t>Umsatzerlöse aus Hardware</t>
  </si>
  <si>
    <t>+/- Sonstige zahlungsunwirksame Aufwendungen und Erträge</t>
  </si>
  <si>
    <t>+/- Ein- / Auszahlungen für Beteiligungen an assoziierten Unternehmen</t>
  </si>
  <si>
    <t>(1) Kurzfristige und langfristige finanzielle Vermögenswerte beinhalten noch nicht fällige Handset-Forderungen, sonstige verzinsliche Vermögenswerte, Nettoinvestitionen (gemäß IFRS 16), die positive Wertentwicklung des Fair Value Hedge für festverzinsliche Finanzschulden sowie ausgegebene Darlehen an Dritte.</t>
  </si>
  <si>
    <t xml:space="preserve">(2) Kurzfristige und langfristige Finanzschulden beinhalten im Wesentlichen Leasingverbindlichkeiten, ausgegebene Anleihen, Schuldscheindarlehen und Namensschuldverschreibungen sowie sonstige Darlehen. </t>
  </si>
  <si>
    <t>(2) Das unverwässerte Ergebnis je Aktie wurde berechnet als Periodenergebnis dividiert durch die durchschnittliche gewichtete Anzahl der ausgegebenen Stammaktien in Höhe von 2.975 Mio. innerhalb der Berichtsperioden 2022 und 2021.</t>
  </si>
  <si>
    <t>1,3%-P</t>
  </si>
  <si>
    <t>0,6%-P</t>
  </si>
  <si>
    <t>Durchschnitt Anzahl der Aktien (in Millionen)</t>
  </si>
  <si>
    <t>Free Cashflow nach Leasingzahlungen je Aktie (in EUR)</t>
  </si>
  <si>
    <t>Durschnitliche Anzahl der Aktien (in Millionen)</t>
  </si>
  <si>
    <t>(3) Capex umfasst Zugänge zu Sachanlagen und sonstigen immateriellen Vermögenswerten, während Investitionen in Frequenzlizenzen und Zugänge aus aktivierten Nutzungsrechten nicht enthalten sind.</t>
  </si>
  <si>
    <t>- CapEx (1)</t>
  </si>
  <si>
    <t>(1) Sondereffekte beinhalten zum 31. März 2022 Restrukturierungsaufwendungen in Höhe von (1) Mio. EUR. Sondereffekte beinhalten zum 31. März 2021 Restrukturierungsaufwendungen in Höhe von (15) Mio. EUR.</t>
  </si>
  <si>
    <t>(1) Capex umfasst Zugänge zu Sachanlagen und anderen immateriellen Vermögenswerten, während Investitionen in Frequenzlizenzen und Zugänge aus aktivierten Nutzungsrechten nicht enthalten sind.</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</si>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</sst>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0,;\(#,##0,\);\-"/>
    <numFmt numFmtId="172" formatCode="#0;&quot;-&quot;#0;#0;_(@_)"/>
    <numFmt numFmtId="173" formatCode="* #,##0;* \(#,##0\);* &quot;-&quot;;_(@_)"/>
    <numFmt numFmtId="174" formatCode="#0.0%_);\(#0.0%\);&quot;-&quot;\%_);_(@_)"/>
    <numFmt numFmtId="175" formatCode="* #,##0.0;* \(#,##0.0\);* &quot;-&quot;;_(@_)"/>
    <numFmt numFmtId="176" formatCode="0.0%;\(0.0%\)"/>
  </numFmts>
  <fonts count="50" x14ac:knownFonts="1">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0"/>
      <name val="Verdana"/>
      <family val="2"/>
    </font>
    <font>
      <u/>
      <sz val="11"/>
      <color theme="10"/>
      <name val="Calibri"/>
      <family val="2"/>
      <scheme val="minor"/>
    </font>
    <font>
      <sz val="16"/>
      <color rgb="FF00B0F0"/>
      <name val="Arial"/>
      <family val="2"/>
    </font>
    <font>
      <sz val="10"/>
      <color rgb="FF58617A"/>
      <name val="Arial"/>
      <family val="2"/>
    </font>
    <font>
      <sz val="11"/>
      <color theme="1"/>
      <name val="Arial"/>
      <family val="2"/>
    </font>
    <font>
      <u/>
      <sz val="11"/>
      <color theme="10"/>
      <name val="Arial"/>
      <family val="2"/>
    </font>
    <font>
      <sz val="11"/>
      <color rgb="FFFF0000"/>
      <name val="Arial"/>
      <family val="2"/>
    </font>
    <font>
      <b/>
      <sz val="10"/>
      <color rgb="FF58617A"/>
      <name val="Arial"/>
      <family val="2"/>
    </font>
    <font>
      <sz val="8"/>
      <color rgb="FF58617A"/>
      <name val="Arial"/>
      <family val="2"/>
    </font>
    <font>
      <sz val="11"/>
      <name val="Arial"/>
      <family val="2"/>
    </font>
    <font>
      <sz val="10"/>
      <color rgb="FF0066FF"/>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b/>
      <sz val="9"/>
      <name val="Arial"/>
      <family val="2"/>
    </font>
    <font>
      <b/>
      <sz val="9"/>
      <color indexed="40"/>
      <name val="Arial"/>
      <family val="2"/>
    </font>
    <font>
      <sz val="10"/>
      <color indexed="8"/>
      <name val="Arial"/>
      <family val="2"/>
    </font>
    <font>
      <i/>
      <sz val="8"/>
      <color indexed="8"/>
      <name val="Arial"/>
      <family val="2"/>
    </font>
    <font>
      <i/>
      <sz val="10"/>
      <color indexed="8"/>
      <name val="Arial"/>
      <family val="2"/>
    </font>
    <font>
      <b/>
      <sz val="10"/>
      <color indexed="40"/>
      <name val="Arial"/>
      <family val="2"/>
    </font>
    <font>
      <sz val="9"/>
      <name val="Arial"/>
      <family val="2"/>
    </font>
    <font>
      <i/>
      <sz val="9"/>
      <name val="Arial"/>
      <family val="2"/>
    </font>
    <font>
      <i/>
      <sz val="10"/>
      <color rgb="FF0066FF"/>
      <name val="Arial"/>
      <family val="2"/>
    </font>
    <font>
      <b/>
      <sz val="9"/>
      <color indexed="8"/>
      <name val="Arial"/>
      <family val="2"/>
    </font>
    <font>
      <sz val="11"/>
      <color rgb="FF0066FF"/>
      <name val="Arial"/>
      <family val="2"/>
    </font>
    <font>
      <sz val="9"/>
      <color theme="1"/>
      <name val="Arial"/>
      <family val="2"/>
    </font>
    <font>
      <b/>
      <sz val="9"/>
      <color theme="1"/>
      <name val="Arial"/>
      <family val="2"/>
    </font>
    <font>
      <sz val="8"/>
      <color rgb="FFFF0000"/>
      <name val="Arial"/>
      <family val="2"/>
    </font>
    <font>
      <sz val="11"/>
      <color rgb="FF58617A"/>
      <name val="Arial"/>
      <family val="2"/>
    </font>
    <font>
      <b/>
      <sz val="16"/>
      <color rgb="FF0066FF"/>
      <name val="Arial"/>
      <family val="2"/>
    </font>
    <font>
      <sz val="22"/>
      <color rgb="FF0066FF"/>
      <name val="Arial"/>
      <family val="2"/>
    </font>
    <font>
      <b/>
      <sz val="10"/>
      <color rgb="FF0070C0"/>
      <name val="Calibri"/>
      <family val="2"/>
      <scheme val="minor"/>
    </font>
    <font>
      <b/>
      <sz val="10"/>
      <color theme="2" tint="-0.499984740745262"/>
      <name val="Calibri"/>
      <family val="2"/>
      <scheme val="minor"/>
    </font>
    <font>
      <i/>
      <sz val="11"/>
      <color theme="1"/>
      <name val="Calibri"/>
      <family val="2"/>
      <scheme val="minor"/>
    </font>
    <font>
      <sz val="10"/>
      <color theme="1"/>
      <name val="Calibri"/>
      <family val="2"/>
      <scheme val="minor"/>
    </font>
    <font>
      <b/>
      <sz val="10"/>
      <color rgb="FF0070C0"/>
      <name val="Calibri"/>
      <family val="2"/>
    </font>
    <font>
      <b/>
      <sz val="10"/>
      <color theme="2" tint="-0.499984740745262"/>
      <name val="Calibri"/>
      <family val="2"/>
    </font>
    <font>
      <b/>
      <sz val="10"/>
      <name val="Calibri"/>
      <family val="2"/>
    </font>
    <font>
      <sz val="10"/>
      <color theme="2" tint="-0.749992370372631"/>
      <name val="Calibri"/>
      <family val="2"/>
    </font>
    <font>
      <b/>
      <sz val="10"/>
      <name val="Calibri"/>
      <family val="2"/>
      <scheme val="minor"/>
    </font>
    <font>
      <sz val="10"/>
      <name val="Calibri"/>
      <family val="2"/>
    </font>
    <font>
      <b/>
      <sz val="10"/>
      <color indexed="8"/>
      <name val="Calibri"/>
      <family val="2"/>
    </font>
    <font>
      <b/>
      <sz val="10"/>
      <name val="Arial"/>
      <family val="2"/>
    </font>
    <font>
      <b/>
      <sz val="10"/>
      <color rgb="FF0070C0"/>
      <name val="Arial"/>
      <family val="2"/>
    </font>
    <font>
      <b/>
      <i/>
      <sz val="10"/>
      <color rgb="FF0066FF"/>
      <name val="Arial"/>
      <family val="2"/>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0066FF"/>
        <bgColor indexed="64"/>
      </patternFill>
    </fill>
    <fill>
      <patternFill patternType="solid">
        <fgColor rgb="FFCCE0FF"/>
        <bgColor indexed="64"/>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s>
  <cellStyleXfs count="14">
    <xf numFmtId="0" fontId="0" fillId="0" borderId="0"/>
    <xf numFmtId="164"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4" fontId="3"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4" fillId="0" borderId="0"/>
    <xf numFmtId="0" fontId="5" fillId="0" borderId="0" applyNumberFormat="0" applyFill="0" applyBorder="0" applyAlignment="0" applyProtection="0"/>
  </cellStyleXfs>
  <cellXfs count="179">
    <xf numFmtId="0" fontId="0" fillId="0" borderId="0" xfId="0"/>
    <xf numFmtId="0" fontId="6" fillId="0" borderId="0" xfId="0" applyFont="1"/>
    <xf numFmtId="0" fontId="7" fillId="4" borderId="0" xfId="12" applyFont="1" applyFill="1"/>
    <xf numFmtId="0" fontId="8" fillId="0" borderId="0" xfId="0" applyFont="1"/>
    <xf numFmtId="0" fontId="9" fillId="0" borderId="0" xfId="13" applyFont="1"/>
    <xf numFmtId="0" fontId="10" fillId="4" borderId="0" xfId="5" applyFont="1" applyFill="1"/>
    <xf numFmtId="0" fontId="11" fillId="4" borderId="0" xfId="5" applyFont="1" applyFill="1" applyProtection="1">
      <protection locked="0"/>
    </xf>
    <xf numFmtId="0" fontId="12" fillId="4" borderId="0" xfId="5" applyFont="1" applyFill="1" applyAlignment="1" applyProtection="1">
      <alignment horizontal="left" vertical="top" wrapText="1"/>
      <protection locked="0"/>
    </xf>
    <xf numFmtId="0" fontId="14" fillId="5" borderId="0" xfId="0" applyFont="1" applyFill="1" applyAlignment="1">
      <alignment vertical="center" wrapText="1"/>
    </xf>
    <xf numFmtId="0" fontId="8" fillId="0" borderId="0" xfId="0" applyFont="1" applyFill="1"/>
    <xf numFmtId="0" fontId="15" fillId="4" borderId="0" xfId="5" applyFont="1" applyFill="1" applyAlignment="1">
      <alignment horizontal="left" indent="1"/>
    </xf>
    <xf numFmtId="49" fontId="8" fillId="0" borderId="0" xfId="0" quotePrefix="1" applyNumberFormat="1" applyFont="1"/>
    <xf numFmtId="169" fontId="8" fillId="0" borderId="0" xfId="0" quotePrefix="1" applyNumberFormat="1" applyFont="1" applyFill="1"/>
    <xf numFmtId="0" fontId="8" fillId="0" borderId="0" xfId="5" applyFont="1" applyFill="1"/>
    <xf numFmtId="0" fontId="14" fillId="5" borderId="3" xfId="0" applyFont="1" applyFill="1" applyBorder="1" applyAlignment="1">
      <alignment vertical="center" wrapText="1"/>
    </xf>
    <xf numFmtId="0" fontId="8" fillId="0" borderId="3" xfId="0" applyFont="1" applyBorder="1"/>
    <xf numFmtId="173" fontId="7" fillId="7" borderId="3" xfId="0" quotePrefix="1" applyNumberFormat="1" applyFont="1" applyFill="1" applyBorder="1" applyAlignment="1">
      <alignment horizontal="center" vertical="center" wrapText="1"/>
    </xf>
    <xf numFmtId="0" fontId="8" fillId="0" borderId="3" xfId="5" applyFont="1" applyFill="1" applyBorder="1"/>
    <xf numFmtId="173" fontId="7" fillId="0" borderId="3" xfId="0" quotePrefix="1" applyNumberFormat="1" applyFont="1" applyFill="1" applyBorder="1" applyAlignment="1">
      <alignment horizontal="center" vertical="center" wrapText="1"/>
    </xf>
    <xf numFmtId="49" fontId="8" fillId="0" borderId="0" xfId="0" applyNumberFormat="1" applyFont="1"/>
    <xf numFmtId="0" fontId="7" fillId="5" borderId="0" xfId="0" applyFont="1" applyFill="1" applyAlignment="1">
      <alignment horizontal="left" vertical="center" wrapText="1"/>
    </xf>
    <xf numFmtId="0" fontId="18" fillId="5" borderId="0" xfId="0" applyFont="1" applyFill="1" applyAlignment="1">
      <alignment horizontal="left" vertical="center" wrapText="1"/>
    </xf>
    <xf numFmtId="0" fontId="7" fillId="5" borderId="0" xfId="0" quotePrefix="1" applyFont="1" applyFill="1" applyAlignment="1">
      <alignment horizontal="left" vertical="center" wrapText="1"/>
    </xf>
    <xf numFmtId="0" fontId="19" fillId="4" borderId="0" xfId="5" applyFont="1" applyFill="1"/>
    <xf numFmtId="0" fontId="15" fillId="5" borderId="0" xfId="5" applyFont="1" applyFill="1" applyAlignment="1">
      <alignment horizontal="left" vertical="center" indent="1"/>
    </xf>
    <xf numFmtId="175" fontId="7" fillId="0" borderId="3" xfId="0" quotePrefix="1" applyNumberFormat="1" applyFont="1" applyBorder="1" applyAlignment="1">
      <alignment horizontal="center" vertical="center" wrapText="1"/>
    </xf>
    <xf numFmtId="0" fontId="14" fillId="5" borderId="0" xfId="0" quotePrefix="1" applyFont="1" applyFill="1" applyAlignment="1">
      <alignment vertical="center" wrapText="1"/>
    </xf>
    <xf numFmtId="0" fontId="20" fillId="5" borderId="0" xfId="5" applyFont="1" applyFill="1"/>
    <xf numFmtId="165" fontId="17" fillId="0" borderId="0" xfId="5" applyNumberFormat="1" applyFont="1" applyFill="1" applyBorder="1" applyAlignment="1">
      <alignment horizontal="right" vertical="center"/>
    </xf>
    <xf numFmtId="0" fontId="14" fillId="5" borderId="0" xfId="0" applyFont="1" applyFill="1" applyAlignment="1">
      <alignment horizontal="left" vertical="center" wrapText="1"/>
    </xf>
    <xf numFmtId="0" fontId="21" fillId="0" borderId="0" xfId="5" applyFont="1" applyFill="1" applyBorder="1" applyAlignment="1">
      <alignment vertical="center"/>
    </xf>
    <xf numFmtId="0" fontId="21" fillId="5" borderId="0" xfId="5" applyFont="1" applyFill="1" applyAlignment="1">
      <alignment vertical="center"/>
    </xf>
    <xf numFmtId="169" fontId="21" fillId="5" borderId="0" xfId="5" applyNumberFormat="1" applyFont="1" applyFill="1" applyAlignment="1">
      <alignment vertical="center"/>
    </xf>
    <xf numFmtId="0" fontId="21" fillId="0"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69" fontId="3" fillId="4" borderId="0" xfId="5" applyNumberFormat="1" applyFont="1" applyFill="1" applyAlignment="1">
      <alignment vertical="center"/>
    </xf>
    <xf numFmtId="0" fontId="3" fillId="0" borderId="0" xfId="5" applyFont="1" applyFill="1" applyAlignment="1">
      <alignment vertical="center"/>
    </xf>
    <xf numFmtId="0" fontId="22" fillId="0" borderId="0" xfId="5" applyFont="1" applyFill="1" applyBorder="1" applyAlignment="1">
      <alignment horizontal="left" vertical="center" indent="1"/>
    </xf>
    <xf numFmtId="169" fontId="23" fillId="5" borderId="0" xfId="5" applyNumberFormat="1" applyFont="1" applyFill="1" applyAlignment="1">
      <alignment horizontal="left" vertical="center" indent="1"/>
    </xf>
    <xf numFmtId="0" fontId="23" fillId="5" borderId="0" xfId="5" applyFont="1" applyFill="1" applyAlignment="1">
      <alignment horizontal="left" vertical="center" indent="1"/>
    </xf>
    <xf numFmtId="0" fontId="23" fillId="0" borderId="0" xfId="5" applyFont="1" applyFill="1" applyAlignment="1">
      <alignment horizontal="left" vertical="center" indent="1"/>
    </xf>
    <xf numFmtId="0" fontId="19" fillId="0" borderId="0" xfId="5" applyFont="1" applyFill="1" applyBorder="1" applyAlignment="1">
      <alignment horizontal="left" vertical="center" indent="1"/>
    </xf>
    <xf numFmtId="0" fontId="24" fillId="0" borderId="0" xfId="5" quotePrefix="1" applyFont="1" applyFill="1" applyBorder="1" applyAlignment="1">
      <alignment horizontal="right" vertical="center"/>
    </xf>
    <xf numFmtId="0" fontId="25" fillId="0" borderId="3" xfId="5" applyFont="1" applyFill="1" applyBorder="1" applyAlignment="1">
      <alignment horizontal="left" vertical="center" indent="2"/>
    </xf>
    <xf numFmtId="0" fontId="17" fillId="0" borderId="3" xfId="5" applyFont="1" applyFill="1" applyBorder="1" applyAlignment="1">
      <alignment vertical="center"/>
    </xf>
    <xf numFmtId="0" fontId="14" fillId="5" borderId="0" xfId="0" quotePrefix="1" applyFont="1" applyFill="1" applyAlignment="1">
      <alignment horizontal="left" vertical="center" wrapText="1"/>
    </xf>
    <xf numFmtId="169" fontId="17" fillId="0" borderId="0" xfId="5" applyNumberFormat="1" applyFont="1" applyFill="1" applyBorder="1" applyAlignment="1">
      <alignment horizontal="right" vertical="center"/>
    </xf>
    <xf numFmtId="0" fontId="14" fillId="5" borderId="0" xfId="0" quotePrefix="1" applyFont="1" applyFill="1" applyAlignment="1">
      <alignment horizontal="left" vertical="center" wrapText="1" indent="1"/>
    </xf>
    <xf numFmtId="0" fontId="7" fillId="5" borderId="0" xfId="0" quotePrefix="1" applyFont="1" applyFill="1" applyAlignment="1">
      <alignment horizontal="left" vertical="center" wrapText="1" indent="2"/>
    </xf>
    <xf numFmtId="0" fontId="19" fillId="0" borderId="0" xfId="5" applyFont="1" applyFill="1" applyBorder="1" applyAlignment="1">
      <alignment horizontal="left" vertical="center"/>
    </xf>
    <xf numFmtId="0" fontId="7" fillId="5" borderId="0" xfId="0" applyFont="1" applyFill="1" applyAlignment="1">
      <alignment horizontal="left" vertical="center" wrapText="1" indent="2"/>
    </xf>
    <xf numFmtId="0" fontId="14" fillId="5" borderId="0" xfId="0" applyFont="1" applyFill="1" applyAlignment="1">
      <alignment horizontal="left" vertical="center" wrapText="1" indent="1"/>
    </xf>
    <xf numFmtId="0" fontId="25" fillId="0" borderId="0" xfId="5" applyFont="1" applyFill="1" applyBorder="1" applyAlignment="1">
      <alignment horizontal="left" vertical="center" indent="2"/>
    </xf>
    <xf numFmtId="0" fontId="25" fillId="0" borderId="0" xfId="5" applyFont="1" applyFill="1" applyBorder="1" applyAlignment="1">
      <alignment horizontal="left" vertical="center" indent="1"/>
    </xf>
    <xf numFmtId="0" fontId="19" fillId="0" borderId="0" xfId="5" applyFont="1" applyFill="1" applyBorder="1" applyAlignment="1">
      <alignment vertical="center" wrapText="1"/>
    </xf>
    <xf numFmtId="0" fontId="26" fillId="0" borderId="0" xfId="5" applyFont="1" applyFill="1" applyBorder="1" applyAlignment="1">
      <alignment vertical="center"/>
    </xf>
    <xf numFmtId="0" fontId="25" fillId="0" borderId="0" xfId="5" applyFont="1" applyFill="1" applyBorder="1" applyAlignment="1">
      <alignment vertical="center" wrapText="1"/>
    </xf>
    <xf numFmtId="0" fontId="7" fillId="5" borderId="0" xfId="0" applyFont="1" applyFill="1" applyAlignment="1">
      <alignment horizontal="left" vertical="center" wrapText="1" indent="1"/>
    </xf>
    <xf numFmtId="0" fontId="25" fillId="0" borderId="0" xfId="5" applyFont="1" applyFill="1" applyBorder="1" applyAlignment="1">
      <alignment horizontal="left" vertical="center"/>
    </xf>
    <xf numFmtId="0" fontId="7" fillId="5" borderId="0" xfId="0" quotePrefix="1" applyFont="1" applyFill="1" applyAlignment="1">
      <alignment horizontal="left" vertical="center" wrapText="1" indent="1"/>
    </xf>
    <xf numFmtId="0" fontId="27" fillId="5" borderId="0" xfId="0" applyFont="1" applyFill="1" applyAlignment="1">
      <alignment horizontal="left" vertical="center" wrapText="1"/>
    </xf>
    <xf numFmtId="0" fontId="28" fillId="0" borderId="0" xfId="5" applyFont="1" applyFill="1" applyBorder="1" applyAlignment="1">
      <alignment horizontal="left" vertical="center" wrapText="1"/>
    </xf>
    <xf numFmtId="0" fontId="29" fillId="0" borderId="0" xfId="0" applyFont="1"/>
    <xf numFmtId="0" fontId="30" fillId="0" borderId="0" xfId="5" applyFont="1" applyFill="1" applyBorder="1" applyAlignment="1">
      <alignment horizontal="left" vertical="center" wrapText="1"/>
    </xf>
    <xf numFmtId="0" fontId="31" fillId="0" borderId="0" xfId="5" applyFont="1" applyFill="1" applyBorder="1" applyAlignment="1">
      <alignment horizontal="left" vertical="center" wrapText="1"/>
    </xf>
    <xf numFmtId="0" fontId="8" fillId="0" borderId="0" xfId="0" applyFont="1" applyFill="1" applyBorder="1"/>
    <xf numFmtId="169" fontId="8" fillId="0" borderId="0" xfId="0" applyNumberFormat="1" applyFont="1"/>
    <xf numFmtId="0" fontId="33" fillId="0" borderId="0" xfId="0" applyFont="1"/>
    <xf numFmtId="0" fontId="15" fillId="5" borderId="0" xfId="5" applyFont="1" applyFill="1" applyAlignment="1">
      <alignment horizontal="left" indent="1"/>
    </xf>
    <xf numFmtId="0" fontId="22" fillId="5" borderId="0" xfId="5" applyFont="1" applyFill="1" applyAlignment="1">
      <alignment horizontal="left" indent="1"/>
    </xf>
    <xf numFmtId="166" fontId="24" fillId="0" borderId="0" xfId="5" applyNumberFormat="1" applyFont="1" applyFill="1" applyBorder="1" applyAlignment="1">
      <alignment horizontal="center" vertical="center"/>
    </xf>
    <xf numFmtId="0" fontId="17" fillId="0" borderId="3" xfId="5" applyFont="1" applyFill="1" applyBorder="1" applyAlignment="1">
      <alignment horizontal="center" vertical="center"/>
    </xf>
    <xf numFmtId="0" fontId="14" fillId="0" borderId="3" xfId="5" applyFont="1" applyFill="1" applyBorder="1"/>
    <xf numFmtId="0" fontId="21" fillId="5" borderId="0" xfId="9" applyFont="1" applyFill="1"/>
    <xf numFmtId="0" fontId="15" fillId="5" borderId="0" xfId="9" applyFont="1" applyFill="1" applyAlignment="1">
      <alignment horizontal="left" indent="1"/>
    </xf>
    <xf numFmtId="0" fontId="22" fillId="5" borderId="0" xfId="9" applyFont="1" applyFill="1" applyAlignment="1">
      <alignment horizontal="left" indent="1"/>
    </xf>
    <xf numFmtId="0" fontId="14" fillId="5" borderId="0" xfId="0" applyFont="1" applyFill="1" applyBorder="1" applyAlignment="1">
      <alignment vertical="center" wrapText="1"/>
    </xf>
    <xf numFmtId="0" fontId="20" fillId="0" borderId="0" xfId="9" applyFont="1" applyFill="1" applyBorder="1"/>
    <xf numFmtId="0" fontId="20" fillId="0" borderId="3" xfId="9" applyFont="1" applyFill="1" applyBorder="1"/>
    <xf numFmtId="0" fontId="17" fillId="0" borderId="3" xfId="5" quotePrefix="1" applyFont="1" applyFill="1" applyBorder="1" applyAlignment="1">
      <alignment horizontal="center" vertical="center"/>
    </xf>
    <xf numFmtId="0" fontId="19" fillId="0" borderId="0" xfId="9" applyFont="1" applyFill="1" applyBorder="1" applyAlignment="1">
      <alignment horizontal="left" vertical="center"/>
    </xf>
    <xf numFmtId="0" fontId="19" fillId="0" borderId="0" xfId="9" applyFont="1" applyFill="1" applyBorder="1" applyAlignment="1">
      <alignment vertical="center"/>
    </xf>
    <xf numFmtId="0" fontId="35" fillId="4" borderId="0" xfId="12" applyFont="1" applyFill="1"/>
    <xf numFmtId="0" fontId="8" fillId="0" borderId="0" xfId="0" applyFont="1" applyBorder="1"/>
    <xf numFmtId="172" fontId="16" fillId="0" borderId="0" xfId="0" applyNumberFormat="1" applyFont="1" applyFill="1" applyAlignment="1">
      <alignment horizontal="center" vertical="center" wrapText="1"/>
    </xf>
    <xf numFmtId="0" fontId="17" fillId="0" borderId="0" xfId="0" quotePrefix="1" applyFont="1" applyFill="1" applyBorder="1" applyAlignment="1">
      <alignment horizontal="center" vertical="center" wrapText="1"/>
    </xf>
    <xf numFmtId="169" fontId="11" fillId="0" borderId="0" xfId="5" applyNumberFormat="1" applyFont="1" applyFill="1" applyBorder="1" applyAlignment="1">
      <alignment horizontal="right" vertical="center"/>
    </xf>
    <xf numFmtId="165" fontId="11" fillId="0" borderId="0" xfId="5" applyNumberFormat="1" applyFont="1" applyFill="1" applyBorder="1" applyAlignment="1">
      <alignment horizontal="right" vertical="center"/>
    </xf>
    <xf numFmtId="165" fontId="27" fillId="0" borderId="0" xfId="5" applyNumberFormat="1" applyFont="1" applyFill="1" applyBorder="1" applyAlignment="1">
      <alignment horizontal="right" vertical="center"/>
    </xf>
    <xf numFmtId="166" fontId="11" fillId="0" borderId="0" xfId="5" applyNumberFormat="1" applyFont="1" applyFill="1" applyBorder="1" applyAlignment="1">
      <alignment horizontal="right" vertical="center"/>
    </xf>
    <xf numFmtId="168" fontId="11" fillId="0" borderId="0" xfId="5" applyNumberFormat="1" applyFont="1" applyFill="1" applyBorder="1" applyAlignment="1">
      <alignment horizontal="right" vertical="center"/>
    </xf>
    <xf numFmtId="0" fontId="17" fillId="5" borderId="3" xfId="0" applyFont="1" applyFill="1" applyBorder="1" applyAlignment="1">
      <alignment horizontal="center" vertical="center" wrapText="1"/>
    </xf>
    <xf numFmtId="0" fontId="7" fillId="5" borderId="0" xfId="0" applyFont="1" applyFill="1" applyAlignment="1">
      <alignment horizontal="left" vertical="center" wrapText="1" indent="4"/>
    </xf>
    <xf numFmtId="172" fontId="16" fillId="6" borderId="0" xfId="0" applyNumberFormat="1" applyFont="1" applyFill="1" applyAlignment="1">
      <alignment horizontal="center" vertical="center" wrapText="1"/>
    </xf>
    <xf numFmtId="171" fontId="36" fillId="4" borderId="0" xfId="5" applyNumberFormat="1" applyFont="1" applyFill="1" applyBorder="1" applyAlignment="1">
      <alignment horizontal="center" vertical="center"/>
    </xf>
    <xf numFmtId="171" fontId="37" fillId="4" borderId="0" xfId="5" applyNumberFormat="1" applyFont="1" applyFill="1" applyBorder="1" applyAlignment="1">
      <alignment horizontal="center" vertical="center"/>
    </xf>
    <xf numFmtId="165" fontId="38" fillId="0" borderId="0" xfId="11" applyNumberFormat="1" applyFont="1" applyFill="1" applyBorder="1" applyAlignment="1">
      <alignment horizontal="center"/>
    </xf>
    <xf numFmtId="171" fontId="39" fillId="0" borderId="0" xfId="5" applyNumberFormat="1" applyFont="1" applyFill="1" applyBorder="1" applyAlignment="1">
      <alignment horizontal="center"/>
    </xf>
    <xf numFmtId="170" fontId="40" fillId="5" borderId="0" xfId="5" applyNumberFormat="1" applyFont="1" applyFill="1" applyBorder="1" applyAlignment="1">
      <alignment horizontal="center" vertical="center"/>
    </xf>
    <xf numFmtId="170" fontId="41" fillId="5" borderId="0" xfId="5" applyNumberFormat="1" applyFont="1" applyFill="1" applyBorder="1" applyAlignment="1">
      <alignment horizontal="center" vertical="center"/>
    </xf>
    <xf numFmtId="170" fontId="42" fillId="5" borderId="0" xfId="5" applyNumberFormat="1" applyFont="1" applyFill="1" applyBorder="1" applyAlignment="1">
      <alignment horizontal="center" vertical="center"/>
    </xf>
    <xf numFmtId="167" fontId="43" fillId="0" borderId="0" xfId="5" applyNumberFormat="1" applyFont="1" applyBorder="1" applyAlignment="1">
      <alignment horizontal="center" vertical="center"/>
    </xf>
    <xf numFmtId="170" fontId="36" fillId="0" borderId="0" xfId="5" applyNumberFormat="1" applyFont="1" applyFill="1" applyBorder="1" applyAlignment="1">
      <alignment horizontal="center" vertical="center"/>
    </xf>
    <xf numFmtId="170" fontId="44" fillId="0" borderId="0" xfId="5" applyNumberFormat="1" applyFont="1" applyFill="1" applyBorder="1" applyAlignment="1">
      <alignment horizontal="center" vertical="center"/>
    </xf>
    <xf numFmtId="165" fontId="36" fillId="0" borderId="0" xfId="5" applyNumberFormat="1" applyFont="1" applyFill="1" applyBorder="1" applyAlignment="1">
      <alignment horizontal="center" vertical="center"/>
    </xf>
    <xf numFmtId="165" fontId="44" fillId="0" borderId="0" xfId="5" applyNumberFormat="1" applyFont="1" applyFill="1" applyBorder="1" applyAlignment="1">
      <alignment horizontal="center" vertical="center"/>
    </xf>
    <xf numFmtId="169" fontId="40" fillId="0" borderId="0" xfId="5" applyNumberFormat="1" applyFont="1" applyFill="1" applyBorder="1" applyAlignment="1">
      <alignment horizontal="center" vertical="center"/>
    </xf>
    <xf numFmtId="169" fontId="45" fillId="0" borderId="0" xfId="5" applyNumberFormat="1" applyFont="1" applyFill="1" applyBorder="1" applyAlignment="1">
      <alignment horizontal="center" vertical="center"/>
    </xf>
    <xf numFmtId="169" fontId="46" fillId="0" borderId="0" xfId="9" applyNumberFormat="1" applyFont="1" applyFill="1" applyBorder="1" applyAlignment="1">
      <alignment horizontal="center" vertical="center"/>
    </xf>
    <xf numFmtId="169" fontId="40" fillId="0" borderId="0" xfId="9" applyNumberFormat="1" applyFont="1" applyFill="1" applyBorder="1" applyAlignment="1">
      <alignment horizontal="center" vertical="center"/>
    </xf>
    <xf numFmtId="168" fontId="45" fillId="0" borderId="0" xfId="5" applyNumberFormat="1" applyFont="1" applyFill="1" applyBorder="1" applyAlignment="1">
      <alignment horizontal="center" vertical="center"/>
    </xf>
    <xf numFmtId="171" fontId="17" fillId="4" borderId="0" xfId="5" applyNumberFormat="1" applyFont="1" applyFill="1" applyBorder="1" applyAlignment="1">
      <alignment horizontal="center" vertical="center"/>
    </xf>
    <xf numFmtId="171" fontId="17" fillId="7" borderId="0" xfId="5" applyNumberFormat="1" applyFont="1" applyFill="1" applyBorder="1" applyAlignment="1">
      <alignment horizontal="center" vertical="center"/>
    </xf>
    <xf numFmtId="171" fontId="7" fillId="4" borderId="0" xfId="5" applyNumberFormat="1" applyFont="1" applyFill="1" applyBorder="1" applyAlignment="1">
      <alignment horizontal="center" vertical="center"/>
    </xf>
    <xf numFmtId="171" fontId="7" fillId="7" borderId="0" xfId="5" applyNumberFormat="1" applyFont="1" applyFill="1" applyBorder="1" applyAlignment="1">
      <alignment horizontal="center" vertical="center"/>
    </xf>
    <xf numFmtId="174" fontId="18" fillId="0" borderId="0" xfId="0" applyNumberFormat="1" applyFont="1" applyFill="1" applyBorder="1" applyAlignment="1">
      <alignment horizontal="center" vertical="center" wrapText="1"/>
    </xf>
    <xf numFmtId="174" fontId="18" fillId="7" borderId="0" xfId="0" applyNumberFormat="1" applyFont="1" applyFill="1" applyBorder="1" applyAlignment="1">
      <alignment horizontal="center" vertical="center" wrapText="1"/>
    </xf>
    <xf numFmtId="171" fontId="3" fillId="0" borderId="0" xfId="5" applyNumberFormat="1" applyFont="1" applyFill="1" applyBorder="1" applyAlignment="1">
      <alignment horizontal="center"/>
    </xf>
    <xf numFmtId="173" fontId="7" fillId="7" borderId="0" xfId="0" applyNumberFormat="1" applyFont="1" applyFill="1" applyBorder="1" applyAlignment="1">
      <alignment horizontal="center" vertical="center" wrapText="1"/>
    </xf>
    <xf numFmtId="170" fontId="17" fillId="5" borderId="0" xfId="5" applyNumberFormat="1" applyFont="1" applyFill="1" applyBorder="1" applyAlignment="1">
      <alignment horizontal="center" vertical="center"/>
    </xf>
    <xf numFmtId="170" fontId="17" fillId="7" borderId="0" xfId="5" applyNumberFormat="1" applyFont="1" applyFill="1" applyBorder="1" applyAlignment="1">
      <alignment horizontal="center" vertical="center"/>
    </xf>
    <xf numFmtId="170" fontId="7" fillId="5" borderId="0" xfId="5" applyNumberFormat="1" applyFont="1" applyFill="1" applyBorder="1" applyAlignment="1">
      <alignment horizontal="center" vertical="center"/>
    </xf>
    <xf numFmtId="170" fontId="7" fillId="7" borderId="0" xfId="5" applyNumberFormat="1" applyFont="1" applyFill="1" applyBorder="1" applyAlignment="1">
      <alignment horizontal="center" vertical="center"/>
    </xf>
    <xf numFmtId="170" fontId="47" fillId="5" borderId="0" xfId="5" applyNumberFormat="1" applyFont="1" applyFill="1" applyBorder="1" applyAlignment="1">
      <alignment horizontal="center" vertical="center"/>
    </xf>
    <xf numFmtId="170" fontId="47" fillId="7" borderId="0" xfId="5" applyNumberFormat="1" applyFont="1" applyFill="1" applyBorder="1" applyAlignment="1">
      <alignment horizontal="center" vertical="center"/>
    </xf>
    <xf numFmtId="167" fontId="7" fillId="0" borderId="0" xfId="5" applyNumberFormat="1" applyFont="1" applyBorder="1" applyAlignment="1">
      <alignment horizontal="center" vertical="center"/>
    </xf>
    <xf numFmtId="167" fontId="7" fillId="7" borderId="0" xfId="5" applyNumberFormat="1" applyFont="1" applyFill="1" applyBorder="1" applyAlignment="1">
      <alignment horizontal="center" vertical="center"/>
    </xf>
    <xf numFmtId="170" fontId="48" fillId="5" borderId="0" xfId="5" applyNumberFormat="1" applyFont="1" applyFill="1" applyBorder="1" applyAlignment="1">
      <alignment horizontal="center" vertical="center"/>
    </xf>
    <xf numFmtId="170" fontId="48" fillId="7" borderId="0" xfId="5" applyNumberFormat="1" applyFont="1" applyFill="1" applyBorder="1" applyAlignment="1">
      <alignment horizontal="center" vertical="center"/>
    </xf>
    <xf numFmtId="165" fontId="17" fillId="0" borderId="0" xfId="5" applyNumberFormat="1" applyFont="1" applyFill="1" applyBorder="1" applyAlignment="1">
      <alignment horizontal="center" vertical="center"/>
    </xf>
    <xf numFmtId="165" fontId="17" fillId="7" borderId="0" xfId="5" applyNumberFormat="1" applyFont="1" applyFill="1" applyBorder="1" applyAlignment="1">
      <alignment horizontal="center" vertical="center"/>
    </xf>
    <xf numFmtId="169" fontId="17" fillId="7" borderId="0" xfId="5" applyNumberFormat="1" applyFont="1" applyFill="1" applyBorder="1" applyAlignment="1">
      <alignment horizontal="center" vertical="center"/>
    </xf>
    <xf numFmtId="169" fontId="17" fillId="0" borderId="0" xfId="5" applyNumberFormat="1" applyFont="1" applyFill="1" applyBorder="1" applyAlignment="1">
      <alignment horizontal="center" vertical="center"/>
    </xf>
    <xf numFmtId="169" fontId="7" fillId="7" borderId="0" xfId="5" applyNumberFormat="1" applyFont="1" applyFill="1" applyBorder="1" applyAlignment="1">
      <alignment horizontal="center" vertical="center"/>
    </xf>
    <xf numFmtId="169" fontId="7" fillId="0" borderId="0" xfId="5" applyNumberFormat="1" applyFont="1" applyFill="1" applyBorder="1" applyAlignment="1">
      <alignment horizontal="center" vertical="center"/>
    </xf>
    <xf numFmtId="165" fontId="7" fillId="7" borderId="0" xfId="5" applyNumberFormat="1" applyFont="1" applyFill="1" applyBorder="1" applyAlignment="1">
      <alignment horizontal="center" vertical="center"/>
    </xf>
    <xf numFmtId="165" fontId="7" fillId="0" borderId="0" xfId="5" applyNumberFormat="1" applyFont="1" applyFill="1" applyBorder="1" applyAlignment="1">
      <alignment horizontal="center" vertical="center"/>
    </xf>
    <xf numFmtId="165" fontId="49" fillId="7" borderId="0" xfId="5" applyNumberFormat="1" applyFont="1" applyFill="1" applyBorder="1" applyAlignment="1">
      <alignment horizontal="center" vertical="center"/>
    </xf>
    <xf numFmtId="165" fontId="49" fillId="0" borderId="0" xfId="5" applyNumberFormat="1" applyFont="1" applyFill="1" applyBorder="1" applyAlignment="1">
      <alignment horizontal="center" vertical="center"/>
    </xf>
    <xf numFmtId="169" fontId="49" fillId="0" borderId="0" xfId="5" applyNumberFormat="1" applyFont="1" applyFill="1" applyBorder="1" applyAlignment="1">
      <alignment horizontal="center" vertical="center"/>
    </xf>
    <xf numFmtId="166" fontId="7" fillId="7" borderId="0" xfId="5" applyNumberFormat="1" applyFont="1" applyFill="1" applyBorder="1" applyAlignment="1">
      <alignment horizontal="center" vertical="center"/>
    </xf>
    <xf numFmtId="166" fontId="7" fillId="0" borderId="0" xfId="5" applyNumberFormat="1" applyFont="1" applyFill="1" applyBorder="1" applyAlignment="1">
      <alignment horizontal="center" vertical="center"/>
    </xf>
    <xf numFmtId="168" fontId="7" fillId="7" borderId="0" xfId="5" applyNumberFormat="1" applyFont="1" applyFill="1" applyAlignment="1">
      <alignment horizontal="center" vertical="center"/>
    </xf>
    <xf numFmtId="168" fontId="7" fillId="0" borderId="0" xfId="5" applyNumberFormat="1" applyFont="1" applyAlignment="1">
      <alignment horizontal="center" vertical="center"/>
    </xf>
    <xf numFmtId="169" fontId="7" fillId="0" borderId="0" xfId="9" applyNumberFormat="1" applyFont="1" applyFill="1" applyBorder="1" applyAlignment="1">
      <alignment horizontal="center" vertical="center"/>
    </xf>
    <xf numFmtId="169" fontId="7" fillId="7" borderId="0" xfId="9" applyNumberFormat="1" applyFont="1" applyFill="1" applyBorder="1" applyAlignment="1">
      <alignment horizontal="center" vertical="center"/>
    </xf>
    <xf numFmtId="169" fontId="17" fillId="0" borderId="0" xfId="9" applyNumberFormat="1" applyFont="1" applyFill="1" applyBorder="1" applyAlignment="1">
      <alignment horizontal="center" vertical="center"/>
    </xf>
    <xf numFmtId="169" fontId="17" fillId="7" borderId="0" xfId="9" applyNumberFormat="1" applyFont="1" applyFill="1" applyBorder="1" applyAlignment="1">
      <alignment horizontal="center" vertical="center"/>
    </xf>
    <xf numFmtId="168" fontId="7" fillId="0" borderId="0" xfId="5" applyNumberFormat="1" applyFont="1" applyFill="1" applyBorder="1" applyAlignment="1">
      <alignment horizontal="center" vertical="center"/>
    </xf>
    <xf numFmtId="2" fontId="7" fillId="7" borderId="0" xfId="5" applyNumberFormat="1" applyFont="1" applyFill="1" applyBorder="1" applyAlignment="1">
      <alignment horizontal="center" vertical="center"/>
    </xf>
    <xf numFmtId="168" fontId="7" fillId="7" borderId="0" xfId="5" applyNumberFormat="1" applyFont="1" applyFill="1" applyBorder="1" applyAlignment="1">
      <alignment horizontal="center" vertical="center"/>
    </xf>
    <xf numFmtId="170" fontId="17" fillId="0" borderId="0" xfId="9" applyNumberFormat="1" applyFont="1" applyFill="1" applyBorder="1" applyAlignment="1">
      <alignment horizontal="center" vertical="center"/>
    </xf>
    <xf numFmtId="176" fontId="17" fillId="0" borderId="0" xfId="5" applyNumberFormat="1" applyFont="1" applyFill="1" applyBorder="1" applyAlignment="1">
      <alignment horizontal="center" vertical="center"/>
    </xf>
    <xf numFmtId="176" fontId="17" fillId="7" borderId="0" xfId="5" applyNumberFormat="1" applyFont="1" applyFill="1" applyBorder="1" applyAlignment="1">
      <alignment horizontal="center" vertical="center"/>
    </xf>
    <xf numFmtId="0" fontId="12" fillId="4" borderId="0" xfId="5" applyFont="1" applyFill="1" applyAlignment="1">
      <alignment vertical="center" wrapText="1"/>
    </xf>
    <xf numFmtId="2" fontId="34" fillId="4" borderId="0" xfId="12" applyNumberFormat="1" applyFont="1" applyFill="1" applyAlignment="1">
      <alignment horizontal="left"/>
    </xf>
    <xf numFmtId="2" fontId="34" fillId="4" borderId="4" xfId="12" applyNumberFormat="1" applyFont="1" applyFill="1" applyBorder="1" applyAlignment="1">
      <alignment horizontal="left"/>
    </xf>
    <xf numFmtId="0" fontId="13" fillId="4" borderId="0" xfId="5" applyFont="1" applyFill="1" applyAlignment="1">
      <alignment horizontal="left" vertical="center" wrapText="1"/>
    </xf>
    <xf numFmtId="0" fontId="12" fillId="4" borderId="0" xfId="5" quotePrefix="1" applyFont="1" applyFill="1" applyAlignment="1">
      <alignment horizontal="left" wrapText="1"/>
    </xf>
    <xf numFmtId="0" fontId="12" fillId="4" borderId="0" xfId="5" applyFont="1" applyFill="1" applyAlignment="1">
      <alignment horizontal="left" wrapText="1"/>
    </xf>
    <xf numFmtId="172" fontId="16" fillId="6" borderId="0" xfId="0" applyNumberFormat="1" applyFont="1" applyFill="1" applyAlignment="1">
      <alignment horizontal="center" vertical="center" wrapText="1"/>
    </xf>
    <xf numFmtId="0" fontId="12" fillId="5" borderId="0" xfId="5" quotePrefix="1" applyFont="1" applyFill="1" applyAlignment="1">
      <alignment horizontal="left" wrapText="1"/>
    </xf>
    <xf numFmtId="0" fontId="12" fillId="5" borderId="0" xfId="5" applyFont="1" applyFill="1" applyAlignment="1">
      <alignment horizontal="left" wrapText="1"/>
    </xf>
    <xf numFmtId="0" fontId="12" fillId="0" borderId="0" xfId="5" quotePrefix="1" applyFont="1" applyAlignment="1">
      <alignment horizontal="left" wrapText="1"/>
    </xf>
    <xf numFmtId="0" fontId="12" fillId="0" borderId="0" xfId="5" applyFont="1" applyAlignment="1">
      <alignment horizontal="left" wrapText="1"/>
    </xf>
    <xf numFmtId="0" fontId="12" fillId="4" borderId="0" xfId="5" quotePrefix="1" applyFont="1" applyFill="1" applyAlignment="1">
      <alignment horizontal="left" vertical="center" wrapText="1"/>
    </xf>
    <xf numFmtId="0" fontId="12" fillId="4" borderId="0" xfId="5" applyFont="1" applyFill="1" applyAlignment="1">
      <alignment horizontal="left" vertical="center" wrapText="1"/>
    </xf>
    <xf numFmtId="0" fontId="17" fillId="5" borderId="3" xfId="0" quotePrefix="1" applyFont="1" applyFill="1" applyBorder="1" applyAlignment="1">
      <alignment horizontal="center" vertical="center" wrapText="1"/>
    </xf>
    <xf numFmtId="0" fontId="32" fillId="4" borderId="0" xfId="5" quotePrefix="1" applyFont="1" applyFill="1" applyAlignment="1">
      <alignment horizontal="left" vertical="center" wrapText="1"/>
    </xf>
    <xf numFmtId="0" fontId="32" fillId="4" borderId="0" xfId="5" applyFont="1" applyFill="1" applyAlignment="1">
      <alignment horizontal="left" vertical="center" wrapText="1"/>
    </xf>
    <xf numFmtId="0" fontId="12" fillId="4" borderId="0" xfId="9" quotePrefix="1" applyFont="1" applyFill="1" applyAlignment="1">
      <alignment horizontal="left" vertical="top" wrapText="1"/>
    </xf>
    <xf numFmtId="0" fontId="12" fillId="4" borderId="0" xfId="9" applyFont="1" applyFill="1" applyAlignment="1">
      <alignment horizontal="left" vertical="top" wrapText="1"/>
    </xf>
    <xf numFmtId="0" fontId="12" fillId="0" borderId="0" xfId="10" quotePrefix="1" applyFont="1" applyAlignment="1">
      <alignment horizontal="left" vertical="top" wrapText="1"/>
    </xf>
    <xf numFmtId="0" fontId="7" fillId="0" borderId="0" xfId="0" quotePrefix="1" applyFont="1" applyFill="1" applyAlignment="1">
      <alignment horizontal="left" vertical="center" wrapText="1" indent="1"/>
    </xf>
    <xf numFmtId="170" fontId="17" fillId="0" borderId="0" xfId="5" applyNumberFormat="1" applyFont="1" applyFill="1" applyBorder="1" applyAlignment="1">
      <alignment horizontal="center" vertical="center"/>
    </xf>
    <xf numFmtId="170" fontId="11" fillId="0" borderId="0" xfId="5" applyNumberFormat="1" applyFont="1" applyFill="1" applyBorder="1" applyAlignment="1">
      <alignment horizontal="center" vertical="center"/>
    </xf>
    <xf numFmtId="165" fontId="11" fillId="0" borderId="0" xfId="5" applyNumberFormat="1" applyFont="1" applyFill="1" applyBorder="1" applyAlignment="1">
      <alignment horizontal="center" vertical="center"/>
    </xf>
    <xf numFmtId="0" fontId="29" fillId="0" borderId="0" xfId="0" applyFont="1" applyFill="1"/>
  </cellXfs>
  <cellStyles count="14">
    <cellStyle name="%" xfId="12" xr:uid="{00000000-0005-0000-0000-000000000000}"/>
    <cellStyle name="Hyperlink" xfId="13" builtinId="8"/>
    <cellStyle name="Normal" xfId="0" builtinId="0"/>
    <cellStyle name="Normal 2 4" xfId="10" xr:uid="{00000000-0005-0000-0000-000002000000}"/>
    <cellStyle name="Prozent 2" xfId="11" xr:uid="{00000000-0005-0000-0000-000003000000}"/>
    <cellStyle name="Prozent 4 2" xfId="6" xr:uid="{00000000-0005-0000-0000-000004000000}"/>
    <cellStyle name="SAPHierarchyCell3" xfId="3" xr:uid="{00000000-0005-0000-0000-000005000000}"/>
    <cellStyle name="SAPHierarchyCell4" xfId="2" xr:uid="{00000000-0005-0000-0000-000006000000}"/>
    <cellStyle name="Standard 10" xfId="9" xr:uid="{00000000-0005-0000-0000-000008000000}"/>
    <cellStyle name="Standard 10 4 2" xfId="7" xr:uid="{00000000-0005-0000-0000-000009000000}"/>
    <cellStyle name="Standard 10 4 7" xfId="8" xr:uid="{00000000-0005-0000-0000-00000A000000}"/>
    <cellStyle name="Standard 2" xfId="1" xr:uid="{00000000-0005-0000-0000-00000B000000}"/>
    <cellStyle name="Standard 3" xfId="4" xr:uid="{00000000-0005-0000-0000-00000C000000}"/>
    <cellStyle name="Standard 4" xfId="5" xr:uid="{00000000-0005-0000-0000-00000D000000}"/>
  </cellStyles>
  <dxfs count="0"/>
  <tableStyles count="0" defaultTableStyle="TableStyleMedium2" defaultPivotStyle="PivotStyleLight16"/>
  <colors>
    <mruColors>
      <color rgb="FF58617A"/>
      <color rgb="FF0066FF"/>
      <color rgb="FFCC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2</xdr:row>
      <xdr:rowOff>152400</xdr:rowOff>
    </xdr:from>
    <xdr:to>
      <xdr:col>1</xdr:col>
      <xdr:colOff>3543300</xdr:colOff>
      <xdr:row>5</xdr:row>
      <xdr:rowOff>88900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50" y="52070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00tracking%20Feb.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LAN%20BC%202.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LAN-3.1%20von%20M.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LAN-3.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Xenon_v1.0.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nagement%20Report%201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Technology%20P2P%20idea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CMI_2003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P1_DE_DE_v1.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emp.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et%20Debt%20Bridge_20121031.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urope%20KPI%20Feed%20Aug%200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20040820%20BW%20Engine%20Datenbank%20V8%2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lash_Kommentierung_April_1.D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July%20KPI%20Measures%20U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A-Internet%20Access%20SY_06.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Kalkulation%20NCI-EPLUS%201.0.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ev%20&amp;%20GM%20BCU%20Total.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Formblatt-R&#252;ckstellungenNE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MI_2006_Deutschlan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200"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2%20Forecast_Ingo.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Summary%20Segments%20_Partner_QFC1_Final%20Sub.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dMconexionessemana35.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plc-Model%20TDe%20V0.1.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008_20060613_ForecastQ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0081118_MB%20Eingabe_Capex_SHS.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 val="Password"/>
      <sheetName val="Lieferanten Name SAP"/>
      <sheetName val="DRILLISCH "/>
      <sheetName val="A_Roaming"/>
      <sheetName val="Dri_NEU"/>
      <sheetName val="Quellen_Dropdown"/>
      <sheetName val="Drop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 val="Assumptions_1"/>
      <sheetName val="Assumption_2"/>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 val="Zusammenfas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 val="Parameter"/>
      <sheetName val="Database"/>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 val="Setup Tab"/>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 val="IN"/>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 val="Otros"/>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 val="Qualifizierung"/>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 val="Archibu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 val="Gains_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 val="Parameter"/>
      <sheetName val="Grundtabe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 val="Database"/>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7">
          <cell r="B7" t="str">
            <v>Telefónica Deutschland</v>
          </cell>
        </row>
        <row r="13">
          <cell r="E13">
            <v>1</v>
          </cell>
          <cell r="F13">
            <v>1</v>
          </cell>
          <cell r="G13">
            <v>1</v>
          </cell>
          <cell r="H13">
            <v>1</v>
          </cell>
          <cell r="I13">
            <v>1</v>
          </cell>
        </row>
        <row r="14">
          <cell r="F14">
            <v>1</v>
          </cell>
          <cell r="I14">
            <v>1</v>
          </cell>
        </row>
        <row r="22">
          <cell r="B22">
            <v>1</v>
          </cell>
          <cell r="D22" t="str">
            <v>EUR</v>
          </cell>
        </row>
        <row r="51">
          <cell r="H51">
            <v>2</v>
          </cell>
          <cell r="I51" t="str">
            <v>December</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66">
          <cell r="H66">
            <v>2</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 val="Postpaid Output"/>
      <sheetName val="Prepaid Output"/>
      <sheetName val="Mkt Summary"/>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 val="Graph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 val="46666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 val="Page for Dropdownlists"/>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 val="Performance"/>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J17">
            <v>2011</v>
          </cell>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2.bin"/><Relationship Id="rId3" Type="http://schemas.openxmlformats.org/officeDocument/2006/relationships/customProperty" Target="../customProperty7.bin"/><Relationship Id="rId7" Type="http://schemas.openxmlformats.org/officeDocument/2006/relationships/customProperty" Target="../customProperty11.bin"/><Relationship Id="rId12" Type="http://schemas.openxmlformats.org/officeDocument/2006/relationships/customProperty" Target="../customProperty16.bin"/><Relationship Id="rId2" Type="http://schemas.openxmlformats.org/officeDocument/2006/relationships/customProperty" Target="../customProperty6.bin"/><Relationship Id="rId1" Type="http://schemas.openxmlformats.org/officeDocument/2006/relationships/customProperty" Target="../customProperty5.bin"/><Relationship Id="rId6" Type="http://schemas.openxmlformats.org/officeDocument/2006/relationships/customProperty" Target="../customProperty10.bin"/><Relationship Id="rId11" Type="http://schemas.openxmlformats.org/officeDocument/2006/relationships/customProperty" Target="../customProperty15.bin"/><Relationship Id="rId5" Type="http://schemas.openxmlformats.org/officeDocument/2006/relationships/customProperty" Target="../customProperty9.bin"/><Relationship Id="rId10" Type="http://schemas.openxmlformats.org/officeDocument/2006/relationships/customProperty" Target="../customProperty14.bin"/><Relationship Id="rId4" Type="http://schemas.openxmlformats.org/officeDocument/2006/relationships/customProperty" Target="../customProperty8.bin"/><Relationship Id="rId9" Type="http://schemas.openxmlformats.org/officeDocument/2006/relationships/customProperty" Target="../customProperty13.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4.bin"/><Relationship Id="rId3" Type="http://schemas.openxmlformats.org/officeDocument/2006/relationships/customProperty" Target="../customProperty19.bin"/><Relationship Id="rId7" Type="http://schemas.openxmlformats.org/officeDocument/2006/relationships/customProperty" Target="../customProperty23.bin"/><Relationship Id="rId12" Type="http://schemas.openxmlformats.org/officeDocument/2006/relationships/customProperty" Target="../customProperty28.bin"/><Relationship Id="rId2" Type="http://schemas.openxmlformats.org/officeDocument/2006/relationships/customProperty" Target="../customProperty18.bin"/><Relationship Id="rId1" Type="http://schemas.openxmlformats.org/officeDocument/2006/relationships/customProperty" Target="../customProperty17.bin"/><Relationship Id="rId6" Type="http://schemas.openxmlformats.org/officeDocument/2006/relationships/customProperty" Target="../customProperty22.bin"/><Relationship Id="rId11" Type="http://schemas.openxmlformats.org/officeDocument/2006/relationships/customProperty" Target="../customProperty27.bin"/><Relationship Id="rId5" Type="http://schemas.openxmlformats.org/officeDocument/2006/relationships/customProperty" Target="../customProperty21.bin"/><Relationship Id="rId10" Type="http://schemas.openxmlformats.org/officeDocument/2006/relationships/customProperty" Target="../customProperty26.bin"/><Relationship Id="rId4" Type="http://schemas.openxmlformats.org/officeDocument/2006/relationships/customProperty" Target="../customProperty20.bin"/><Relationship Id="rId9" Type="http://schemas.openxmlformats.org/officeDocument/2006/relationships/customProperty" Target="../customProperty25.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5.bin"/><Relationship Id="rId13" Type="http://schemas.openxmlformats.org/officeDocument/2006/relationships/customProperty" Target="../customProperty40.bin"/><Relationship Id="rId3" Type="http://schemas.openxmlformats.org/officeDocument/2006/relationships/customProperty" Target="../customProperty30.bin"/><Relationship Id="rId7" Type="http://schemas.openxmlformats.org/officeDocument/2006/relationships/customProperty" Target="../customProperty34.bin"/><Relationship Id="rId12" Type="http://schemas.openxmlformats.org/officeDocument/2006/relationships/customProperty" Target="../customProperty39.bin"/><Relationship Id="rId2" Type="http://schemas.openxmlformats.org/officeDocument/2006/relationships/customProperty" Target="../customProperty29.bin"/><Relationship Id="rId1" Type="http://schemas.openxmlformats.org/officeDocument/2006/relationships/printerSettings" Target="../printerSettings/printerSettings2.bin"/><Relationship Id="rId6" Type="http://schemas.openxmlformats.org/officeDocument/2006/relationships/customProperty" Target="../customProperty33.bin"/><Relationship Id="rId11" Type="http://schemas.openxmlformats.org/officeDocument/2006/relationships/customProperty" Target="../customProperty38.bin"/><Relationship Id="rId5" Type="http://schemas.openxmlformats.org/officeDocument/2006/relationships/customProperty" Target="../customProperty32.bin"/><Relationship Id="rId10" Type="http://schemas.openxmlformats.org/officeDocument/2006/relationships/customProperty" Target="../customProperty37.bin"/><Relationship Id="rId4" Type="http://schemas.openxmlformats.org/officeDocument/2006/relationships/customProperty" Target="../customProperty31.bin"/><Relationship Id="rId9" Type="http://schemas.openxmlformats.org/officeDocument/2006/relationships/customProperty" Target="../customProperty36.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7.bin"/><Relationship Id="rId13" Type="http://schemas.openxmlformats.org/officeDocument/2006/relationships/customProperty" Target="../customProperty52.bin"/><Relationship Id="rId3" Type="http://schemas.openxmlformats.org/officeDocument/2006/relationships/customProperty" Target="../customProperty42.bin"/><Relationship Id="rId7" Type="http://schemas.openxmlformats.org/officeDocument/2006/relationships/customProperty" Target="../customProperty46.bin"/><Relationship Id="rId12" Type="http://schemas.openxmlformats.org/officeDocument/2006/relationships/customProperty" Target="../customProperty51.bin"/><Relationship Id="rId2" Type="http://schemas.openxmlformats.org/officeDocument/2006/relationships/customProperty" Target="../customProperty41.bin"/><Relationship Id="rId1" Type="http://schemas.openxmlformats.org/officeDocument/2006/relationships/printerSettings" Target="../printerSettings/printerSettings3.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9.bin"/><Relationship Id="rId13" Type="http://schemas.openxmlformats.org/officeDocument/2006/relationships/customProperty" Target="../customProperty64.bin"/><Relationship Id="rId3" Type="http://schemas.openxmlformats.org/officeDocument/2006/relationships/customProperty" Target="../customProperty54.bin"/><Relationship Id="rId7" Type="http://schemas.openxmlformats.org/officeDocument/2006/relationships/customProperty" Target="../customProperty58.bin"/><Relationship Id="rId12" Type="http://schemas.openxmlformats.org/officeDocument/2006/relationships/customProperty" Target="../customProperty63.bin"/><Relationship Id="rId2" Type="http://schemas.openxmlformats.org/officeDocument/2006/relationships/customProperty" Target="../customProperty53.bin"/><Relationship Id="rId1" Type="http://schemas.openxmlformats.org/officeDocument/2006/relationships/printerSettings" Target="../printerSettings/printerSettings4.bin"/><Relationship Id="rId6" Type="http://schemas.openxmlformats.org/officeDocument/2006/relationships/customProperty" Target="../customProperty57.bin"/><Relationship Id="rId11" Type="http://schemas.openxmlformats.org/officeDocument/2006/relationships/customProperty" Target="../customProperty62.bin"/><Relationship Id="rId5" Type="http://schemas.openxmlformats.org/officeDocument/2006/relationships/customProperty" Target="../customProperty56.bin"/><Relationship Id="rId10" Type="http://schemas.openxmlformats.org/officeDocument/2006/relationships/customProperty" Target="../customProperty61.bin"/><Relationship Id="rId4" Type="http://schemas.openxmlformats.org/officeDocument/2006/relationships/customProperty" Target="../customProperty55.bin"/><Relationship Id="rId9" Type="http://schemas.openxmlformats.org/officeDocument/2006/relationships/customProperty" Target="../customProperty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0:D25"/>
  <sheetViews>
    <sheetView showGridLines="0" tabSelected="1" zoomScale="110" zoomScaleNormal="110" workbookViewId="0">
      <selection activeCell="B16" sqref="B16:B17"/>
    </sheetView>
  </sheetViews>
  <sheetFormatPr defaultColWidth="11.5703125" defaultRowHeight="15" x14ac:dyDescent="0.25"/>
  <cols>
    <col min="1" max="1" width="3.42578125" customWidth="1"/>
    <col min="2" max="2" width="52.42578125" bestFit="1" customWidth="1"/>
  </cols>
  <sheetData>
    <row r="10" spans="2:4" ht="29.1" customHeight="1" x14ac:dyDescent="0.35">
      <c r="B10" s="83" t="s">
        <v>77</v>
      </c>
      <c r="C10" s="3"/>
      <c r="D10" s="3"/>
    </row>
    <row r="11" spans="2:4" ht="14.65" customHeight="1" x14ac:dyDescent="0.25">
      <c r="B11" s="3"/>
      <c r="C11" s="3"/>
      <c r="D11" s="3"/>
    </row>
    <row r="12" spans="2:4" ht="14.65" customHeight="1" x14ac:dyDescent="0.25">
      <c r="B12" s="156" t="s">
        <v>62</v>
      </c>
      <c r="C12" s="3"/>
      <c r="D12" s="3"/>
    </row>
    <row r="13" spans="2:4" ht="14.65" customHeight="1" x14ac:dyDescent="0.25">
      <c r="B13" s="157" t="s">
        <v>0</v>
      </c>
      <c r="C13" s="4"/>
      <c r="D13" s="3"/>
    </row>
    <row r="14" spans="2:4" ht="20.25" x14ac:dyDescent="0.3">
      <c r="B14" s="1"/>
      <c r="C14" s="3"/>
      <c r="D14" s="3"/>
    </row>
    <row r="15" spans="2:4" ht="20.25" x14ac:dyDescent="0.3">
      <c r="B15" s="1"/>
      <c r="C15" s="3"/>
      <c r="D15" s="3"/>
    </row>
    <row r="16" spans="2:4" ht="14.65" customHeight="1" x14ac:dyDescent="0.25">
      <c r="B16" s="156" t="s">
        <v>93</v>
      </c>
      <c r="C16" s="3"/>
      <c r="D16" s="3"/>
    </row>
    <row r="17" spans="2:4" ht="14.65" customHeight="1" x14ac:dyDescent="0.25">
      <c r="B17" s="157"/>
      <c r="C17" s="3"/>
      <c r="D17" s="3"/>
    </row>
    <row r="18" spans="2:4" ht="14.65" customHeight="1" x14ac:dyDescent="0.25">
      <c r="B18" s="2" t="s">
        <v>64</v>
      </c>
      <c r="C18" s="4"/>
      <c r="D18" s="3"/>
    </row>
    <row r="19" spans="2:4" ht="14.65" customHeight="1" x14ac:dyDescent="0.25">
      <c r="B19" s="2" t="s">
        <v>70</v>
      </c>
      <c r="C19" s="4"/>
      <c r="D19" s="3"/>
    </row>
    <row r="20" spans="2:4" ht="14.65" customHeight="1" x14ac:dyDescent="0.25">
      <c r="B20" s="2" t="s">
        <v>78</v>
      </c>
      <c r="C20" s="4"/>
      <c r="D20" s="3"/>
    </row>
    <row r="21" spans="2:4" ht="14.65" customHeight="1" x14ac:dyDescent="0.25">
      <c r="B21" s="2" t="s">
        <v>65</v>
      </c>
      <c r="C21" s="4"/>
      <c r="D21" s="3"/>
    </row>
    <row r="22" spans="2:4" x14ac:dyDescent="0.25">
      <c r="B22" s="2" t="s">
        <v>66</v>
      </c>
      <c r="C22" s="4"/>
      <c r="D22" s="2"/>
    </row>
    <row r="23" spans="2:4" x14ac:dyDescent="0.25">
      <c r="B23" s="3"/>
      <c r="C23" s="3"/>
      <c r="D23" s="3"/>
    </row>
    <row r="24" spans="2:4" x14ac:dyDescent="0.25">
      <c r="B24" s="3"/>
      <c r="C24" s="3"/>
      <c r="D24" s="3"/>
    </row>
    <row r="25" spans="2:4" x14ac:dyDescent="0.25">
      <c r="B25" s="3"/>
      <c r="C25" s="3"/>
      <c r="D25" s="3"/>
    </row>
  </sheetData>
  <mergeCells count="2">
    <mergeCell ref="B12:B13"/>
    <mergeCell ref="B16:B17"/>
  </mergeCells>
  <hyperlinks>
    <hyperlink ref="B18" location="Anschlüsse!A1" display="Anschlüsse" xr:uid="{00000000-0004-0000-0000-000000000000}"/>
    <hyperlink ref="B19" location="'Ausgewählte operativ...'!A1" display="Ausgewählte operative Kennzahlen" xr:uid="{00000000-0004-0000-0000-000001000000}"/>
    <hyperlink ref="B20" location="GuV!A1" display="Konzerngewinn- und Verlustrechnung &amp; ausgewählte Konzernfinanzkennzahlen" xr:uid="{00000000-0004-0000-0000-000002000000}"/>
    <hyperlink ref="B21" location="FCF!A1" display="Herleitung des Free Cashflows" xr:uid="{00000000-0004-0000-0000-000003000000}"/>
    <hyperlink ref="B22" location="'Konsolidierte Netto...'!A1" display="Konsolidierte Nettofinanzschuldenentwicklung" xr:uid="{00000000-0004-0000-0000-000004000000}"/>
  </hyperlinks>
  <pageMargins left="0.7" right="0.7" top="0.78740157499999996" bottom="0.78740157499999996" header="0.3" footer="0.3"/>
  <pageSetup paperSize="9" orientation="portrait"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F5"/>
  <sheetViews>
    <sheetView showGridLines="0" zoomScaleNormal="100" workbookViewId="0">
      <selection activeCell="B2" sqref="B2"/>
    </sheetView>
  </sheetViews>
  <sheetFormatPr defaultColWidth="10.7109375" defaultRowHeight="14.25" x14ac:dyDescent="0.2"/>
  <cols>
    <col min="1" max="1" width="3.42578125" style="3" customWidth="1"/>
    <col min="2" max="2" width="152.28515625" style="5" customWidth="1"/>
    <col min="3" max="3" width="4.28515625" style="5" bestFit="1" customWidth="1"/>
    <col min="4" max="6" width="10.7109375" style="5" customWidth="1"/>
    <col min="7" max="16384" width="10.7109375" style="5"/>
  </cols>
  <sheetData>
    <row r="1" spans="2:6" ht="15" customHeight="1" x14ac:dyDescent="0.2"/>
    <row r="2" spans="2:6" ht="15" customHeight="1" x14ac:dyDescent="0.2">
      <c r="B2" s="6" t="s">
        <v>62</v>
      </c>
    </row>
    <row r="3" spans="2:6" ht="15" customHeight="1" x14ac:dyDescent="0.2">
      <c r="B3" s="6"/>
    </row>
    <row r="4" spans="2:6" ht="360" x14ac:dyDescent="0.2">
      <c r="B4" s="7" t="s">
        <v>63</v>
      </c>
    </row>
    <row r="5" spans="2:6" ht="39.75" customHeight="1" x14ac:dyDescent="0.2">
      <c r="B5" s="158"/>
      <c r="C5" s="158"/>
      <c r="D5" s="158"/>
      <c r="E5" s="158"/>
      <c r="F5" s="158"/>
    </row>
  </sheetData>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customProperties>
    <customPr name="_pios_id" r:id="rId1"/>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2:I19"/>
  <sheetViews>
    <sheetView showGridLines="0" zoomScaleNormal="100" workbookViewId="0">
      <selection activeCell="B2" sqref="B2"/>
    </sheetView>
  </sheetViews>
  <sheetFormatPr defaultColWidth="10.7109375" defaultRowHeight="14.25" x14ac:dyDescent="0.2"/>
  <cols>
    <col min="1" max="1" width="3.42578125" style="3" customWidth="1"/>
    <col min="2" max="2" width="36.28515625" style="3" customWidth="1"/>
    <col min="3" max="3" width="3.7109375" style="3" customWidth="1"/>
    <col min="4" max="4" width="19.28515625" style="9" bestFit="1" customWidth="1"/>
    <col min="5" max="5" width="3.7109375" style="3" customWidth="1"/>
    <col min="6" max="9" width="19.28515625" style="3" bestFit="1" customWidth="1"/>
    <col min="10" max="16384" width="10.7109375" style="3"/>
  </cols>
  <sheetData>
    <row r="2" spans="2:9" x14ac:dyDescent="0.2">
      <c r="B2" s="8" t="s">
        <v>94</v>
      </c>
    </row>
    <row r="3" spans="2:9" x14ac:dyDescent="0.2">
      <c r="B3" s="8" t="s">
        <v>57</v>
      </c>
    </row>
    <row r="4" spans="2:9" x14ac:dyDescent="0.2">
      <c r="B4" s="10" t="s">
        <v>48</v>
      </c>
    </row>
    <row r="5" spans="2:9" x14ac:dyDescent="0.2">
      <c r="D5" s="11"/>
      <c r="E5" s="12"/>
      <c r="F5" s="11"/>
      <c r="G5" s="11"/>
      <c r="H5" s="11"/>
      <c r="I5" s="11"/>
    </row>
    <row r="6" spans="2:9" x14ac:dyDescent="0.2">
      <c r="D6" s="94">
        <v>2022</v>
      </c>
      <c r="E6" s="13"/>
      <c r="F6" s="161">
        <v>2021</v>
      </c>
      <c r="G6" s="161"/>
      <c r="H6" s="161"/>
      <c r="I6" s="161"/>
    </row>
    <row r="7" spans="2:9" x14ac:dyDescent="0.2">
      <c r="B7" s="14" t="s">
        <v>67</v>
      </c>
      <c r="C7" s="15"/>
      <c r="D7" s="18" t="s">
        <v>8</v>
      </c>
      <c r="E7" s="17"/>
      <c r="F7" s="18" t="s">
        <v>8</v>
      </c>
      <c r="G7" s="16" t="s">
        <v>9</v>
      </c>
      <c r="H7" s="16" t="s">
        <v>10</v>
      </c>
      <c r="I7" s="16" t="s">
        <v>11</v>
      </c>
    </row>
    <row r="8" spans="2:9" x14ac:dyDescent="0.2">
      <c r="B8" s="8" t="s">
        <v>58</v>
      </c>
      <c r="C8" s="19"/>
      <c r="D8" s="112">
        <v>45915010</v>
      </c>
      <c r="E8" s="95"/>
      <c r="F8" s="112">
        <v>44428242</v>
      </c>
      <c r="G8" s="113">
        <v>44974472</v>
      </c>
      <c r="H8" s="113">
        <v>45325257</v>
      </c>
      <c r="I8" s="113">
        <v>45693636</v>
      </c>
    </row>
    <row r="9" spans="2:9" x14ac:dyDescent="0.2">
      <c r="B9" s="20" t="s">
        <v>4</v>
      </c>
      <c r="C9" s="19"/>
      <c r="D9" s="114">
        <v>18873378</v>
      </c>
      <c r="E9" s="96"/>
      <c r="F9" s="114">
        <v>19174723</v>
      </c>
      <c r="G9" s="115">
        <v>19265510</v>
      </c>
      <c r="H9" s="115">
        <v>19161206</v>
      </c>
      <c r="I9" s="115">
        <v>18972969</v>
      </c>
    </row>
    <row r="10" spans="2:9" x14ac:dyDescent="0.2">
      <c r="B10" s="20" t="s">
        <v>5</v>
      </c>
      <c r="C10" s="19"/>
      <c r="D10" s="114">
        <v>25395007</v>
      </c>
      <c r="E10" s="96"/>
      <c r="F10" s="114">
        <v>23801436</v>
      </c>
      <c r="G10" s="115">
        <v>24175273</v>
      </c>
      <c r="H10" s="115">
        <v>24590275</v>
      </c>
      <c r="I10" s="115">
        <v>25107844</v>
      </c>
    </row>
    <row r="11" spans="2:9" ht="15" x14ac:dyDescent="0.25">
      <c r="B11" s="21" t="s">
        <v>6</v>
      </c>
      <c r="D11" s="116">
        <f>D10/D8</f>
        <v>0.55300000000000005</v>
      </c>
      <c r="E11" s="97"/>
      <c r="F11" s="116">
        <v>0.53600000000000003</v>
      </c>
      <c r="G11" s="117">
        <v>0.53800000000000003</v>
      </c>
      <c r="H11" s="117">
        <v>0.54300000000000004</v>
      </c>
      <c r="I11" s="117">
        <v>0.54900000000000004</v>
      </c>
    </row>
    <row r="12" spans="2:9" x14ac:dyDescent="0.2">
      <c r="B12" s="22" t="s">
        <v>79</v>
      </c>
      <c r="C12" s="11"/>
      <c r="D12" s="114">
        <v>1646625</v>
      </c>
      <c r="E12" s="96"/>
      <c r="F12" s="114">
        <v>1452083</v>
      </c>
      <c r="G12" s="115">
        <v>1533689</v>
      </c>
      <c r="H12" s="115">
        <v>1573776</v>
      </c>
      <c r="I12" s="115">
        <v>1612823</v>
      </c>
    </row>
    <row r="13" spans="2:9" x14ac:dyDescent="0.2">
      <c r="B13" s="23"/>
      <c r="D13" s="118"/>
      <c r="E13" s="98"/>
      <c r="F13" s="118"/>
      <c r="G13" s="119"/>
      <c r="H13" s="119"/>
      <c r="I13" s="119"/>
    </row>
    <row r="14" spans="2:9" x14ac:dyDescent="0.2">
      <c r="B14" s="8" t="s">
        <v>59</v>
      </c>
      <c r="C14" s="19"/>
      <c r="D14" s="112">
        <v>2334333</v>
      </c>
      <c r="E14" s="95"/>
      <c r="F14" s="112">
        <v>2341176</v>
      </c>
      <c r="G14" s="113">
        <v>2339128</v>
      </c>
      <c r="H14" s="113">
        <v>2340345</v>
      </c>
      <c r="I14" s="113">
        <v>2346109</v>
      </c>
    </row>
    <row r="15" spans="2:9" x14ac:dyDescent="0.2">
      <c r="B15" s="20" t="s">
        <v>60</v>
      </c>
      <c r="C15" s="19"/>
      <c r="D15" s="114">
        <v>2251889</v>
      </c>
      <c r="E15" s="96"/>
      <c r="F15" s="114">
        <v>2253919</v>
      </c>
      <c r="G15" s="115">
        <v>2253198</v>
      </c>
      <c r="H15" s="115">
        <v>2255434</v>
      </c>
      <c r="I15" s="115">
        <v>2262294</v>
      </c>
    </row>
    <row r="16" spans="2:9" x14ac:dyDescent="0.2">
      <c r="B16" s="20" t="s">
        <v>61</v>
      </c>
      <c r="C16" s="19"/>
      <c r="D16" s="114">
        <v>1827961</v>
      </c>
      <c r="E16" s="96"/>
      <c r="F16" s="114">
        <v>1806598</v>
      </c>
      <c r="G16" s="115">
        <v>1816831</v>
      </c>
      <c r="H16" s="115">
        <v>1824114</v>
      </c>
      <c r="I16" s="115">
        <v>1833709</v>
      </c>
    </row>
    <row r="18" spans="2:7" x14ac:dyDescent="0.2">
      <c r="B18" s="159"/>
      <c r="C18" s="160"/>
      <c r="D18" s="160"/>
      <c r="E18" s="160"/>
      <c r="F18" s="160"/>
      <c r="G18" s="160"/>
    </row>
    <row r="19" spans="2:7" x14ac:dyDescent="0.2">
      <c r="B19" s="159"/>
      <c r="C19" s="160"/>
      <c r="D19" s="160"/>
      <c r="E19" s="160"/>
      <c r="F19" s="160"/>
      <c r="G19" s="160"/>
    </row>
  </sheetData>
  <mergeCells count="3">
    <mergeCell ref="B19:G19"/>
    <mergeCell ref="F6:I6"/>
    <mergeCell ref="B18:G18"/>
  </mergeCells>
  <pageMargins left="0.7" right="0.7" top="0.78740157499999996" bottom="0.78740157499999996" header="0.3" footer="0.3"/>
  <customProperties>
    <customPr name="_pios_id" r:id="rId1"/>
    <customPr name="CellIDs" r:id="rId2"/>
    <customPr name="ConnName" r:id="rId3"/>
    <customPr name="ConnPOV" r:id="rId4"/>
    <customPr name="EpmWorksheetKeyString_GUID"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B2:I21"/>
  <sheetViews>
    <sheetView showGridLines="0" zoomScaleNormal="100" workbookViewId="0">
      <selection activeCell="B2" sqref="B2"/>
    </sheetView>
  </sheetViews>
  <sheetFormatPr defaultColWidth="10.7109375" defaultRowHeight="14.25" x14ac:dyDescent="0.2"/>
  <cols>
    <col min="1" max="1" width="3.42578125" style="3" customWidth="1"/>
    <col min="2" max="2" width="39.42578125" style="3" customWidth="1"/>
    <col min="3" max="3" width="3.7109375" style="3" customWidth="1"/>
    <col min="4" max="4" width="19.28515625" style="3" customWidth="1"/>
    <col min="5" max="5" width="3.7109375" style="9" customWidth="1"/>
    <col min="6" max="9" width="19.28515625" style="3" bestFit="1" customWidth="1"/>
    <col min="10" max="16384" width="10.7109375" style="3"/>
  </cols>
  <sheetData>
    <row r="2" spans="2:9" x14ac:dyDescent="0.2">
      <c r="B2" s="8" t="s">
        <v>94</v>
      </c>
    </row>
    <row r="3" spans="2:9" ht="14.25" customHeight="1" x14ac:dyDescent="0.2">
      <c r="B3" s="8" t="s">
        <v>47</v>
      </c>
    </row>
    <row r="4" spans="2:9" x14ac:dyDescent="0.2">
      <c r="B4" s="24" t="s">
        <v>48</v>
      </c>
    </row>
    <row r="6" spans="2:9" x14ac:dyDescent="0.2">
      <c r="D6" s="94">
        <v>2022</v>
      </c>
      <c r="E6" s="13"/>
      <c r="F6" s="161">
        <v>2021</v>
      </c>
      <c r="G6" s="161"/>
      <c r="H6" s="161"/>
      <c r="I6" s="161"/>
    </row>
    <row r="7" spans="2:9" x14ac:dyDescent="0.2">
      <c r="B7" s="15"/>
      <c r="C7" s="15"/>
      <c r="D7" s="25" t="s">
        <v>8</v>
      </c>
      <c r="E7" s="17"/>
      <c r="F7" s="25" t="s">
        <v>8</v>
      </c>
      <c r="G7" s="16" t="s">
        <v>9</v>
      </c>
      <c r="H7" s="16" t="s">
        <v>10</v>
      </c>
      <c r="I7" s="16" t="s">
        <v>11</v>
      </c>
    </row>
    <row r="8" spans="2:9" x14ac:dyDescent="0.2">
      <c r="B8" s="26" t="s">
        <v>49</v>
      </c>
      <c r="C8" s="19"/>
      <c r="D8" s="120">
        <v>9.6999999999999993</v>
      </c>
      <c r="E8" s="99"/>
      <c r="F8" s="120">
        <v>9.6999999999999993</v>
      </c>
      <c r="G8" s="121">
        <v>10</v>
      </c>
      <c r="H8" s="121">
        <v>10.3</v>
      </c>
      <c r="I8" s="121">
        <v>10</v>
      </c>
    </row>
    <row r="9" spans="2:9" x14ac:dyDescent="0.2">
      <c r="B9" s="20" t="s">
        <v>4</v>
      </c>
      <c r="C9" s="19"/>
      <c r="D9" s="122">
        <v>6.3</v>
      </c>
      <c r="E9" s="100"/>
      <c r="F9" s="122">
        <v>6</v>
      </c>
      <c r="G9" s="123">
        <v>6.3</v>
      </c>
      <c r="H9" s="123">
        <v>6.6</v>
      </c>
      <c r="I9" s="123">
        <v>6.5</v>
      </c>
    </row>
    <row r="10" spans="2:9" x14ac:dyDescent="0.2">
      <c r="B10" s="20" t="s">
        <v>5</v>
      </c>
      <c r="C10" s="11"/>
      <c r="D10" s="122">
        <v>12.8</v>
      </c>
      <c r="E10" s="100"/>
      <c r="F10" s="122">
        <v>13.2</v>
      </c>
      <c r="G10" s="123">
        <v>13.6</v>
      </c>
      <c r="H10" s="123">
        <v>13.7</v>
      </c>
      <c r="I10" s="123">
        <v>13.3</v>
      </c>
    </row>
    <row r="11" spans="2:9" x14ac:dyDescent="0.2">
      <c r="B11" s="26" t="s">
        <v>50</v>
      </c>
      <c r="C11" s="19"/>
      <c r="D11" s="120">
        <v>24.6</v>
      </c>
      <c r="E11" s="99"/>
      <c r="F11" s="120">
        <v>23.9</v>
      </c>
      <c r="G11" s="121">
        <v>24.2</v>
      </c>
      <c r="H11" s="121">
        <v>24.3</v>
      </c>
      <c r="I11" s="121">
        <v>24.4</v>
      </c>
    </row>
    <row r="12" spans="2:9" x14ac:dyDescent="0.2">
      <c r="B12" s="27"/>
      <c r="D12" s="124"/>
      <c r="E12" s="101"/>
      <c r="F12" s="124"/>
      <c r="G12" s="125"/>
      <c r="H12" s="125"/>
      <c r="I12" s="125"/>
    </row>
    <row r="13" spans="2:9" x14ac:dyDescent="0.2">
      <c r="B13" s="22" t="s">
        <v>51</v>
      </c>
      <c r="C13" s="19"/>
      <c r="D13" s="126">
        <v>34688</v>
      </c>
      <c r="E13" s="102"/>
      <c r="F13" s="126">
        <v>35131</v>
      </c>
      <c r="G13" s="127">
        <v>34617</v>
      </c>
      <c r="H13" s="127">
        <v>31751</v>
      </c>
      <c r="I13" s="127">
        <v>34025</v>
      </c>
    </row>
    <row r="14" spans="2:9" x14ac:dyDescent="0.2">
      <c r="B14" s="22" t="s">
        <v>52</v>
      </c>
      <c r="C14" s="19"/>
      <c r="D14" s="126">
        <v>754229</v>
      </c>
      <c r="E14" s="102"/>
      <c r="F14" s="126">
        <v>499706</v>
      </c>
      <c r="G14" s="127">
        <v>557583</v>
      </c>
      <c r="H14" s="127">
        <v>606598</v>
      </c>
      <c r="I14" s="127">
        <v>692337</v>
      </c>
    </row>
    <row r="15" spans="2:9" x14ac:dyDescent="0.2">
      <c r="B15" s="27"/>
      <c r="D15" s="128"/>
      <c r="E15" s="99"/>
      <c r="F15" s="128"/>
      <c r="G15" s="129"/>
      <c r="H15" s="129"/>
      <c r="I15" s="129"/>
    </row>
    <row r="16" spans="2:9" x14ac:dyDescent="0.2">
      <c r="B16" s="8" t="s">
        <v>53</v>
      </c>
      <c r="C16" s="19"/>
      <c r="D16" s="153">
        <v>-1.7000000000000001E-2</v>
      </c>
      <c r="E16" s="99"/>
      <c r="F16" s="153">
        <v>-1.6E-2</v>
      </c>
      <c r="G16" s="154">
        <v>-1.4E-2</v>
      </c>
      <c r="H16" s="154">
        <v>-1.7000000000000001E-2</v>
      </c>
      <c r="I16" s="154">
        <v>-1.7000000000000001E-2</v>
      </c>
    </row>
    <row r="17" spans="2:9" x14ac:dyDescent="0.2">
      <c r="B17" s="29" t="s">
        <v>7</v>
      </c>
      <c r="C17" s="11"/>
      <c r="D17" s="153">
        <v>-1.4E-2</v>
      </c>
      <c r="E17" s="99"/>
      <c r="F17" s="153">
        <v>-1.2999999999999999E-2</v>
      </c>
      <c r="G17" s="154">
        <v>-0.01</v>
      </c>
      <c r="H17" s="154">
        <v>-1.2E-2</v>
      </c>
      <c r="I17" s="154">
        <v>-1.2E-2</v>
      </c>
    </row>
    <row r="19" spans="2:9" ht="25.35" customHeight="1" x14ac:dyDescent="0.2">
      <c r="B19" s="162" t="s">
        <v>54</v>
      </c>
      <c r="C19" s="163"/>
      <c r="D19" s="163"/>
      <c r="E19" s="163"/>
      <c r="F19" s="163"/>
      <c r="G19" s="163"/>
      <c r="H19" s="163"/>
    </row>
    <row r="20" spans="2:9" ht="42.75" customHeight="1" x14ac:dyDescent="0.2">
      <c r="B20" s="162" t="s">
        <v>55</v>
      </c>
      <c r="C20" s="163"/>
      <c r="D20" s="163"/>
      <c r="E20" s="163"/>
      <c r="F20" s="163"/>
      <c r="G20" s="163"/>
      <c r="H20" s="163"/>
    </row>
    <row r="21" spans="2:9" ht="36.75" customHeight="1" x14ac:dyDescent="0.2">
      <c r="B21" s="164" t="s">
        <v>56</v>
      </c>
      <c r="C21" s="165"/>
      <c r="D21" s="165"/>
      <c r="E21" s="165"/>
      <c r="F21" s="165"/>
      <c r="G21" s="165"/>
      <c r="H21" s="165"/>
    </row>
  </sheetData>
  <mergeCells count="4">
    <mergeCell ref="F6:I6"/>
    <mergeCell ref="B19:H19"/>
    <mergeCell ref="B20:H20"/>
    <mergeCell ref="B21:H21"/>
  </mergeCells>
  <pageMargins left="0.7" right="0.7" top="0.78740157499999996" bottom="0.78740157499999996" header="0.3" footer="0.3"/>
  <customProperties>
    <customPr name="_pios_id" r:id="rId1"/>
    <customPr name="CellIDs" r:id="rId2"/>
    <customPr name="ConnName" r:id="rId3"/>
    <customPr name="ConnPOV" r:id="rId4"/>
    <customPr name="EpmWorksheetKeyString_GUID"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2:P41"/>
  <sheetViews>
    <sheetView showGridLines="0" zoomScaleNormal="100" workbookViewId="0">
      <selection activeCell="B2" sqref="B2"/>
    </sheetView>
  </sheetViews>
  <sheetFormatPr defaultColWidth="10.7109375" defaultRowHeight="14.25" x14ac:dyDescent="0.2"/>
  <cols>
    <col min="1" max="1" width="3.42578125" style="3" customWidth="1"/>
    <col min="2" max="2" width="45.42578125" style="3" customWidth="1"/>
    <col min="3" max="3" width="3.7109375" style="66" customWidth="1"/>
    <col min="4" max="5" width="19.42578125" style="3" bestFit="1" customWidth="1"/>
    <col min="6" max="6" width="13.7109375" style="67" customWidth="1"/>
    <col min="7" max="7" width="10.42578125" style="3" bestFit="1" customWidth="1"/>
    <col min="8" max="8" width="6.7109375" style="9" customWidth="1"/>
    <col min="9" max="15" width="10.7109375" style="3"/>
    <col min="16" max="16" width="10.7109375" style="9"/>
    <col min="17" max="16384" width="10.7109375" style="3"/>
  </cols>
  <sheetData>
    <row r="2" spans="1:16" x14ac:dyDescent="0.2">
      <c r="B2" s="8" t="s">
        <v>94</v>
      </c>
      <c r="C2" s="30"/>
      <c r="D2" s="31"/>
      <c r="E2" s="31"/>
      <c r="F2" s="32"/>
      <c r="G2" s="31"/>
      <c r="H2" s="33"/>
    </row>
    <row r="3" spans="1:16" ht="25.5" x14ac:dyDescent="0.2">
      <c r="B3" s="8" t="s">
        <v>27</v>
      </c>
      <c r="C3" s="34"/>
      <c r="D3" s="35"/>
      <c r="E3" s="35"/>
      <c r="F3" s="36"/>
      <c r="G3" s="35"/>
      <c r="H3" s="37"/>
    </row>
    <row r="4" spans="1:16" x14ac:dyDescent="0.2">
      <c r="B4" s="24" t="s">
        <v>12</v>
      </c>
      <c r="C4" s="38"/>
      <c r="D4" s="31"/>
      <c r="E4" s="31"/>
      <c r="F4" s="39"/>
      <c r="G4" s="40"/>
      <c r="H4" s="41"/>
    </row>
    <row r="5" spans="1:16" x14ac:dyDescent="0.2">
      <c r="C5" s="42"/>
      <c r="D5" s="94">
        <v>2022</v>
      </c>
      <c r="E5" s="94">
        <v>2021</v>
      </c>
      <c r="F5" s="94"/>
      <c r="G5" s="94"/>
      <c r="H5" s="43"/>
      <c r="O5" s="42"/>
      <c r="P5" s="85"/>
    </row>
    <row r="6" spans="1:16" s="84" customFormat="1" ht="14.1" customHeight="1" x14ac:dyDescent="0.2">
      <c r="A6" s="3"/>
      <c r="B6" s="14" t="s">
        <v>13</v>
      </c>
      <c r="C6" s="44"/>
      <c r="D6" s="168" t="s">
        <v>95</v>
      </c>
      <c r="E6" s="168"/>
      <c r="F6" s="92" t="s">
        <v>80</v>
      </c>
      <c r="G6" s="92" t="s">
        <v>81</v>
      </c>
      <c r="H6" s="45"/>
      <c r="N6" s="77"/>
      <c r="O6" s="53"/>
      <c r="P6" s="86"/>
    </row>
    <row r="7" spans="1:16" x14ac:dyDescent="0.2">
      <c r="B7" s="46" t="s">
        <v>85</v>
      </c>
      <c r="C7" s="42"/>
      <c r="D7" s="132">
        <v>1946000000</v>
      </c>
      <c r="E7" s="133">
        <v>1850000000</v>
      </c>
      <c r="F7" s="133">
        <v>96000000</v>
      </c>
      <c r="G7" s="175">
        <v>5.2</v>
      </c>
      <c r="H7" s="103"/>
      <c r="N7" s="46"/>
      <c r="O7" s="42"/>
      <c r="P7" s="47"/>
    </row>
    <row r="8" spans="1:16" x14ac:dyDescent="0.2">
      <c r="B8" s="48" t="s">
        <v>86</v>
      </c>
      <c r="C8" s="42"/>
      <c r="D8" s="132">
        <v>1743000000</v>
      </c>
      <c r="E8" s="133">
        <v>1654000000</v>
      </c>
      <c r="F8" s="133">
        <v>89000000</v>
      </c>
      <c r="G8" s="175">
        <v>5.4</v>
      </c>
      <c r="H8" s="103"/>
      <c r="N8" s="48"/>
      <c r="O8" s="42"/>
      <c r="P8" s="47"/>
    </row>
    <row r="9" spans="1:16" x14ac:dyDescent="0.2">
      <c r="B9" s="49" t="s">
        <v>87</v>
      </c>
      <c r="C9" s="50"/>
      <c r="D9" s="134">
        <v>1351000000</v>
      </c>
      <c r="E9" s="135">
        <v>1307000000</v>
      </c>
      <c r="F9" s="135">
        <v>44000000</v>
      </c>
      <c r="G9" s="176">
        <v>3.3</v>
      </c>
      <c r="H9" s="104"/>
      <c r="N9" s="49"/>
      <c r="O9" s="50"/>
      <c r="P9" s="87"/>
    </row>
    <row r="10" spans="1:16" x14ac:dyDescent="0.2">
      <c r="B10" s="51" t="s">
        <v>98</v>
      </c>
      <c r="C10" s="50"/>
      <c r="D10" s="134">
        <v>392000000</v>
      </c>
      <c r="E10" s="135">
        <v>347000000</v>
      </c>
      <c r="F10" s="135">
        <v>46000000</v>
      </c>
      <c r="G10" s="176">
        <v>13.2</v>
      </c>
      <c r="H10" s="104"/>
      <c r="N10" s="51"/>
      <c r="O10" s="50"/>
      <c r="P10" s="87"/>
    </row>
    <row r="11" spans="1:16" x14ac:dyDescent="0.2">
      <c r="B11" s="52" t="s">
        <v>28</v>
      </c>
      <c r="C11" s="53"/>
      <c r="D11" s="132">
        <v>197000000</v>
      </c>
      <c r="E11" s="133">
        <v>200000000</v>
      </c>
      <c r="F11" s="133">
        <v>-3000000</v>
      </c>
      <c r="G11" s="175">
        <v>-1.6</v>
      </c>
      <c r="H11" s="103"/>
      <c r="N11" s="52"/>
      <c r="O11" s="53"/>
      <c r="P11" s="47"/>
    </row>
    <row r="12" spans="1:16" x14ac:dyDescent="0.2">
      <c r="B12" s="52" t="s">
        <v>29</v>
      </c>
      <c r="C12" s="53"/>
      <c r="D12" s="132">
        <v>6000000</v>
      </c>
      <c r="E12" s="133">
        <v>-4000000</v>
      </c>
      <c r="F12" s="133">
        <v>10000000</v>
      </c>
      <c r="G12" s="175" t="s">
        <v>113</v>
      </c>
      <c r="H12" s="103"/>
      <c r="N12" s="52"/>
      <c r="O12" s="53"/>
      <c r="P12" s="47"/>
    </row>
    <row r="13" spans="1:16" x14ac:dyDescent="0.2">
      <c r="B13" s="29" t="s">
        <v>30</v>
      </c>
      <c r="C13" s="53"/>
      <c r="D13" s="132">
        <v>32000000</v>
      </c>
      <c r="E13" s="133">
        <v>30000000</v>
      </c>
      <c r="F13" s="133">
        <v>2000000</v>
      </c>
      <c r="G13" s="175">
        <v>7.9</v>
      </c>
      <c r="H13" s="103"/>
      <c r="N13" s="52"/>
      <c r="O13" s="53"/>
      <c r="P13" s="47"/>
    </row>
    <row r="14" spans="1:16" x14ac:dyDescent="0.2">
      <c r="B14" s="29" t="s">
        <v>31</v>
      </c>
      <c r="C14" s="53"/>
      <c r="D14" s="132">
        <v>-1377000000</v>
      </c>
      <c r="E14" s="133">
        <v>-1333000000</v>
      </c>
      <c r="F14" s="133">
        <v>-43000000</v>
      </c>
      <c r="G14" s="175">
        <v>3.3</v>
      </c>
      <c r="H14" s="103"/>
      <c r="N14" s="29"/>
      <c r="O14" s="53"/>
      <c r="P14" s="47"/>
    </row>
    <row r="15" spans="1:16" x14ac:dyDescent="0.2">
      <c r="B15" s="51" t="s">
        <v>32</v>
      </c>
      <c r="C15" s="54"/>
      <c r="D15" s="134">
        <v>-592000000</v>
      </c>
      <c r="E15" s="135">
        <v>-590000000</v>
      </c>
      <c r="F15" s="135">
        <v>-2000000</v>
      </c>
      <c r="G15" s="176">
        <v>0.4</v>
      </c>
      <c r="H15" s="104"/>
      <c r="N15" s="51"/>
      <c r="O15" s="54"/>
      <c r="P15" s="87"/>
    </row>
    <row r="16" spans="1:16" x14ac:dyDescent="0.2">
      <c r="B16" s="51" t="s">
        <v>33</v>
      </c>
      <c r="C16" s="55"/>
      <c r="D16" s="134">
        <v>-153000000</v>
      </c>
      <c r="E16" s="135">
        <v>-140000000</v>
      </c>
      <c r="F16" s="135">
        <v>-12000000</v>
      </c>
      <c r="G16" s="176">
        <v>8.8000000000000007</v>
      </c>
      <c r="H16" s="104"/>
      <c r="N16" s="51"/>
      <c r="O16" s="55"/>
      <c r="P16" s="87"/>
    </row>
    <row r="17" spans="2:16" x14ac:dyDescent="0.2">
      <c r="B17" s="49" t="s">
        <v>34</v>
      </c>
      <c r="C17" s="56"/>
      <c r="D17" s="134">
        <v>-20000000</v>
      </c>
      <c r="E17" s="135">
        <v>-20000000</v>
      </c>
      <c r="F17" s="135">
        <v>0</v>
      </c>
      <c r="G17" s="176">
        <v>-0.4</v>
      </c>
      <c r="H17" s="104"/>
      <c r="N17" s="49"/>
      <c r="O17" s="56"/>
      <c r="P17" s="87"/>
    </row>
    <row r="18" spans="2:16" x14ac:dyDescent="0.2">
      <c r="B18" s="51" t="s">
        <v>35</v>
      </c>
      <c r="C18" s="57"/>
      <c r="D18" s="134">
        <v>-611000000</v>
      </c>
      <c r="E18" s="135">
        <v>-583000000</v>
      </c>
      <c r="F18" s="135">
        <v>-29000000</v>
      </c>
      <c r="G18" s="176">
        <v>4.9000000000000004</v>
      </c>
      <c r="H18" s="104"/>
      <c r="N18" s="51"/>
      <c r="O18" s="57"/>
      <c r="P18" s="87"/>
    </row>
    <row r="19" spans="2:16" x14ac:dyDescent="0.2">
      <c r="B19" s="93" t="s">
        <v>36</v>
      </c>
      <c r="C19" s="55"/>
      <c r="D19" s="134">
        <v>-9000000</v>
      </c>
      <c r="E19" s="135">
        <v>-10000000</v>
      </c>
      <c r="F19" s="135">
        <v>1000000</v>
      </c>
      <c r="G19" s="176">
        <v>-9.6</v>
      </c>
      <c r="H19" s="104"/>
      <c r="N19" s="51"/>
      <c r="O19" s="55"/>
      <c r="P19" s="87"/>
    </row>
    <row r="20" spans="2:16" x14ac:dyDescent="0.2">
      <c r="B20" s="46" t="s">
        <v>88</v>
      </c>
      <c r="C20" s="55"/>
      <c r="D20" s="132">
        <v>601000000</v>
      </c>
      <c r="E20" s="133">
        <v>547000000</v>
      </c>
      <c r="F20" s="133">
        <v>55000000</v>
      </c>
      <c r="G20" s="175">
        <v>10</v>
      </c>
      <c r="H20" s="103"/>
      <c r="N20" s="46"/>
      <c r="O20" s="55"/>
      <c r="P20" s="47"/>
    </row>
    <row r="21" spans="2:16" x14ac:dyDescent="0.2">
      <c r="B21" s="58" t="s">
        <v>37</v>
      </c>
      <c r="C21" s="59"/>
      <c r="D21" s="136">
        <f>D20/D7</f>
        <v>0.309</v>
      </c>
      <c r="E21" s="137">
        <f>E20/E7</f>
        <v>0.29599999999999999</v>
      </c>
      <c r="F21" s="135">
        <v>0</v>
      </c>
      <c r="G21" s="177" t="s">
        <v>104</v>
      </c>
      <c r="H21" s="106"/>
      <c r="N21" s="58"/>
      <c r="O21" s="59"/>
      <c r="P21" s="88"/>
    </row>
    <row r="22" spans="2:16" x14ac:dyDescent="0.2">
      <c r="B22" s="60" t="s">
        <v>89</v>
      </c>
      <c r="C22" s="59"/>
      <c r="D22" s="134">
        <v>-1000000</v>
      </c>
      <c r="E22" s="135">
        <v>-15000000</v>
      </c>
      <c r="F22" s="135">
        <v>14000000</v>
      </c>
      <c r="G22" s="176">
        <v>-94.7</v>
      </c>
      <c r="H22" s="104"/>
      <c r="N22" s="60"/>
      <c r="O22" s="59"/>
      <c r="P22" s="87"/>
    </row>
    <row r="23" spans="2:16" x14ac:dyDescent="0.2">
      <c r="B23" s="46" t="s">
        <v>90</v>
      </c>
      <c r="C23" s="50"/>
      <c r="D23" s="132">
        <f>D20-D22</f>
        <v>602000000</v>
      </c>
      <c r="E23" s="133">
        <f>E20-E22</f>
        <v>562000000</v>
      </c>
      <c r="F23" s="133">
        <v>41000000</v>
      </c>
      <c r="G23" s="175">
        <v>7.2</v>
      </c>
      <c r="H23" s="103"/>
      <c r="N23" s="46"/>
      <c r="O23" s="50"/>
      <c r="P23" s="47"/>
    </row>
    <row r="24" spans="2:16" x14ac:dyDescent="0.2">
      <c r="B24" s="61" t="s">
        <v>38</v>
      </c>
      <c r="C24" s="50"/>
      <c r="D24" s="138">
        <v>0.309</v>
      </c>
      <c r="E24" s="139">
        <v>0.30299999999999999</v>
      </c>
      <c r="F24" s="140">
        <v>0</v>
      </c>
      <c r="G24" s="130" t="s">
        <v>105</v>
      </c>
      <c r="H24" s="106"/>
      <c r="N24" s="61"/>
      <c r="O24" s="50"/>
      <c r="P24" s="89"/>
    </row>
    <row r="25" spans="2:16" x14ac:dyDescent="0.2">
      <c r="B25" s="58" t="s">
        <v>39</v>
      </c>
      <c r="C25" s="55"/>
      <c r="D25" s="134">
        <v>-560000000</v>
      </c>
      <c r="E25" s="135">
        <v>-574000000</v>
      </c>
      <c r="F25" s="135">
        <v>14000000</v>
      </c>
      <c r="G25" s="176">
        <v>-2.5</v>
      </c>
      <c r="H25" s="104"/>
      <c r="N25" s="58"/>
      <c r="O25" s="55"/>
      <c r="P25" s="87"/>
    </row>
    <row r="26" spans="2:16" x14ac:dyDescent="0.2">
      <c r="B26" s="29" t="s">
        <v>40</v>
      </c>
      <c r="C26" s="57"/>
      <c r="D26" s="132">
        <v>42000000</v>
      </c>
      <c r="E26" s="133">
        <v>-27000000</v>
      </c>
      <c r="F26" s="133">
        <v>69000000</v>
      </c>
      <c r="G26" s="175" t="s">
        <v>113</v>
      </c>
      <c r="H26" s="103"/>
      <c r="N26" s="29"/>
      <c r="O26" s="57"/>
      <c r="P26" s="47"/>
    </row>
    <row r="27" spans="2:16" x14ac:dyDescent="0.2">
      <c r="B27" s="58" t="s">
        <v>41</v>
      </c>
      <c r="C27" s="55"/>
      <c r="D27" s="134">
        <v>-4000000</v>
      </c>
      <c r="E27" s="135">
        <v>-10000000</v>
      </c>
      <c r="F27" s="135">
        <v>6000000</v>
      </c>
      <c r="G27" s="176">
        <v>-63.4</v>
      </c>
      <c r="H27" s="103"/>
      <c r="N27" s="29"/>
      <c r="O27" s="55"/>
      <c r="P27" s="47"/>
    </row>
    <row r="28" spans="2:16" x14ac:dyDescent="0.2">
      <c r="B28" s="29" t="s">
        <v>68</v>
      </c>
      <c r="C28" s="57"/>
      <c r="D28" s="132">
        <v>-2577749</v>
      </c>
      <c r="E28" s="133">
        <v>-436100</v>
      </c>
      <c r="F28" s="133">
        <v>-2000000</v>
      </c>
      <c r="G28" s="175" t="s">
        <v>113</v>
      </c>
      <c r="H28" s="103"/>
      <c r="N28" s="29"/>
      <c r="O28" s="57"/>
      <c r="P28" s="47"/>
    </row>
    <row r="29" spans="2:16" x14ac:dyDescent="0.2">
      <c r="B29" s="29" t="s">
        <v>42</v>
      </c>
      <c r="C29" s="57"/>
      <c r="D29" s="132">
        <v>35000000</v>
      </c>
      <c r="E29" s="133">
        <v>-38000000</v>
      </c>
      <c r="F29" s="133">
        <v>73000000</v>
      </c>
      <c r="G29" s="175" t="s">
        <v>113</v>
      </c>
      <c r="H29" s="103"/>
      <c r="N29" s="29"/>
      <c r="O29" s="57"/>
      <c r="P29" s="47"/>
    </row>
    <row r="30" spans="2:16" x14ac:dyDescent="0.2">
      <c r="B30" s="58" t="s">
        <v>43</v>
      </c>
      <c r="C30" s="57"/>
      <c r="D30" s="134">
        <v>-8000000</v>
      </c>
      <c r="E30" s="135">
        <v>-2000000</v>
      </c>
      <c r="F30" s="135">
        <v>-6000000</v>
      </c>
      <c r="G30" s="176" t="s">
        <v>113</v>
      </c>
      <c r="H30" s="104"/>
      <c r="N30" s="58"/>
      <c r="O30" s="57"/>
      <c r="P30" s="87"/>
    </row>
    <row r="31" spans="2:16" x14ac:dyDescent="0.2">
      <c r="B31" s="29" t="s">
        <v>44</v>
      </c>
      <c r="C31" s="62"/>
      <c r="D31" s="132">
        <v>27000000</v>
      </c>
      <c r="E31" s="133">
        <v>-40000000</v>
      </c>
      <c r="F31" s="133">
        <v>66000000</v>
      </c>
      <c r="G31" s="175" t="s">
        <v>113</v>
      </c>
      <c r="H31" s="103"/>
      <c r="I31" s="63"/>
      <c r="N31" s="29"/>
      <c r="O31" s="62"/>
      <c r="P31" s="47"/>
    </row>
    <row r="32" spans="2:16" x14ac:dyDescent="0.2">
      <c r="B32" s="58" t="s">
        <v>108</v>
      </c>
      <c r="C32" s="62"/>
      <c r="D32" s="141">
        <v>2974600000</v>
      </c>
      <c r="E32" s="142">
        <v>2974600000</v>
      </c>
      <c r="F32" s="144">
        <v>0</v>
      </c>
      <c r="G32" s="176">
        <v>0</v>
      </c>
      <c r="H32" s="104"/>
      <c r="N32" s="58"/>
      <c r="O32" s="62"/>
      <c r="P32" s="90"/>
    </row>
    <row r="33" spans="2:16" x14ac:dyDescent="0.2">
      <c r="B33" s="60" t="s">
        <v>91</v>
      </c>
      <c r="C33" s="64"/>
      <c r="D33" s="143">
        <f>D31/D32</f>
        <v>0.01</v>
      </c>
      <c r="E33" s="144">
        <f>E31/E32</f>
        <v>-0.01</v>
      </c>
      <c r="F33" s="144">
        <f>D33-E33</f>
        <v>0.02</v>
      </c>
      <c r="G33" s="176" t="s">
        <v>113</v>
      </c>
      <c r="H33" s="104"/>
      <c r="N33" s="60"/>
      <c r="O33" s="64"/>
      <c r="P33" s="91"/>
    </row>
    <row r="34" spans="2:16" x14ac:dyDescent="0.2">
      <c r="B34" s="46" t="s">
        <v>92</v>
      </c>
      <c r="C34" s="65"/>
      <c r="D34" s="132">
        <v>-265000000</v>
      </c>
      <c r="E34" s="133">
        <v>-228000000</v>
      </c>
      <c r="F34" s="133">
        <v>-37000000</v>
      </c>
      <c r="G34" s="175">
        <v>16.100000000000001</v>
      </c>
      <c r="H34" s="103"/>
      <c r="N34" s="46"/>
      <c r="O34" s="65"/>
      <c r="P34" s="47"/>
    </row>
    <row r="35" spans="2:16" x14ac:dyDescent="0.2">
      <c r="B35" s="29" t="s">
        <v>45</v>
      </c>
      <c r="D35" s="131">
        <f>-D34/D7</f>
        <v>0.13600000000000001</v>
      </c>
      <c r="E35" s="130">
        <f>-E34/E7</f>
        <v>0.123</v>
      </c>
      <c r="F35" s="133">
        <v>0</v>
      </c>
      <c r="G35" s="130" t="s">
        <v>104</v>
      </c>
      <c r="H35" s="105"/>
      <c r="N35" s="29"/>
      <c r="O35" s="66"/>
      <c r="P35" s="28"/>
    </row>
    <row r="36" spans="2:16" x14ac:dyDescent="0.2">
      <c r="B36" s="58" t="s">
        <v>46</v>
      </c>
      <c r="D36" s="134">
        <f>D20+D34</f>
        <v>336000000</v>
      </c>
      <c r="E36" s="135">
        <f>E20+E34</f>
        <v>319000000</v>
      </c>
      <c r="F36" s="135">
        <v>18000000</v>
      </c>
      <c r="G36" s="176">
        <v>5.6</v>
      </c>
      <c r="H36" s="104"/>
      <c r="N36" s="58"/>
      <c r="O36" s="66"/>
      <c r="P36" s="87"/>
    </row>
    <row r="37" spans="2:16" x14ac:dyDescent="0.2">
      <c r="B37" s="29" t="s">
        <v>14</v>
      </c>
      <c r="D37" s="132">
        <v>222000000</v>
      </c>
      <c r="E37" s="133">
        <v>248000000</v>
      </c>
      <c r="F37" s="133">
        <v>-35000000</v>
      </c>
      <c r="G37" s="175">
        <v>-14</v>
      </c>
      <c r="H37" s="103"/>
      <c r="N37" s="29"/>
      <c r="O37" s="66"/>
      <c r="P37" s="47"/>
    </row>
    <row r="38" spans="2:16" x14ac:dyDescent="0.2">
      <c r="G38" s="178"/>
      <c r="H38" s="66"/>
      <c r="O38" s="66"/>
    </row>
    <row r="39" spans="2:16" ht="26.45" customHeight="1" x14ac:dyDescent="0.2">
      <c r="B39" s="166" t="s">
        <v>111</v>
      </c>
      <c r="C39" s="166"/>
      <c r="D39" s="166"/>
      <c r="E39" s="166"/>
      <c r="F39" s="166"/>
      <c r="G39" s="166"/>
      <c r="H39" s="166"/>
      <c r="I39" s="155"/>
      <c r="J39" s="155"/>
      <c r="K39" s="155"/>
      <c r="N39" s="169"/>
      <c r="O39" s="170"/>
      <c r="P39" s="170"/>
    </row>
    <row r="40" spans="2:16" ht="26.45" customHeight="1" x14ac:dyDescent="0.2">
      <c r="B40" s="166" t="s">
        <v>103</v>
      </c>
      <c r="C40" s="166"/>
      <c r="D40" s="166"/>
      <c r="E40" s="166"/>
      <c r="F40" s="166"/>
      <c r="G40" s="166"/>
      <c r="H40" s="166"/>
      <c r="I40" s="166"/>
      <c r="J40" s="166"/>
      <c r="K40" s="166"/>
      <c r="L40" s="68"/>
      <c r="M40" s="68"/>
      <c r="N40" s="166"/>
      <c r="O40" s="167"/>
      <c r="P40" s="167"/>
    </row>
    <row r="41" spans="2:16" ht="26.45" customHeight="1" x14ac:dyDescent="0.2">
      <c r="B41" s="166" t="s">
        <v>109</v>
      </c>
      <c r="C41" s="166"/>
      <c r="D41" s="166"/>
      <c r="E41" s="166"/>
      <c r="F41" s="166"/>
      <c r="G41" s="166"/>
      <c r="H41" s="166"/>
      <c r="I41" s="166"/>
      <c r="J41" s="166"/>
      <c r="K41" s="166"/>
      <c r="L41" s="68"/>
      <c r="M41" s="68"/>
      <c r="N41" s="166"/>
      <c r="O41" s="167"/>
      <c r="P41" s="167"/>
    </row>
  </sheetData>
  <mergeCells count="9">
    <mergeCell ref="N41:P41"/>
    <mergeCell ref="D6:E6"/>
    <mergeCell ref="N39:P39"/>
    <mergeCell ref="N40:P40"/>
    <mergeCell ref="B39:H39"/>
    <mergeCell ref="B40:H40"/>
    <mergeCell ref="I40:K40"/>
    <mergeCell ref="B41:H41"/>
    <mergeCell ref="I41:K41"/>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B2:L27"/>
  <sheetViews>
    <sheetView showGridLines="0" zoomScaleNormal="100" workbookViewId="0">
      <selection activeCell="B2" sqref="B2"/>
    </sheetView>
  </sheetViews>
  <sheetFormatPr defaultColWidth="10.7109375" defaultRowHeight="14.25" x14ac:dyDescent="0.2"/>
  <cols>
    <col min="1" max="1" width="3.42578125" style="3" customWidth="1"/>
    <col min="2" max="2" width="73.5703125" style="3" customWidth="1"/>
    <col min="3" max="3" width="3.7109375" style="3" customWidth="1"/>
    <col min="4" max="4" width="19.28515625" style="3" bestFit="1" customWidth="1"/>
    <col min="5" max="5" width="3.7109375" style="9" customWidth="1"/>
    <col min="6" max="9" width="19.28515625" style="3" bestFit="1" customWidth="1"/>
    <col min="10" max="16384" width="10.7109375" style="3"/>
  </cols>
  <sheetData>
    <row r="2" spans="2:9" x14ac:dyDescent="0.2">
      <c r="B2" s="8" t="s">
        <v>94</v>
      </c>
    </row>
    <row r="3" spans="2:9" x14ac:dyDescent="0.2">
      <c r="B3" s="8" t="s">
        <v>20</v>
      </c>
    </row>
    <row r="4" spans="2:9" x14ac:dyDescent="0.2">
      <c r="B4" s="69" t="s">
        <v>12</v>
      </c>
    </row>
    <row r="5" spans="2:9" x14ac:dyDescent="0.2">
      <c r="B5" s="69"/>
    </row>
    <row r="6" spans="2:9" x14ac:dyDescent="0.2">
      <c r="B6" s="70"/>
    </row>
    <row r="7" spans="2:9" x14ac:dyDescent="0.2">
      <c r="D7" s="94">
        <v>2022</v>
      </c>
      <c r="E7" s="71"/>
      <c r="F7" s="161">
        <v>2021</v>
      </c>
      <c r="G7" s="161"/>
      <c r="H7" s="161"/>
      <c r="I7" s="161"/>
    </row>
    <row r="8" spans="2:9" x14ac:dyDescent="0.2">
      <c r="B8" s="14" t="s">
        <v>13</v>
      </c>
      <c r="C8" s="15"/>
      <c r="D8" s="72" t="s">
        <v>82</v>
      </c>
      <c r="E8" s="73"/>
      <c r="F8" s="72" t="s">
        <v>82</v>
      </c>
      <c r="G8" s="72" t="s">
        <v>83</v>
      </c>
      <c r="H8" s="72" t="s">
        <v>3</v>
      </c>
      <c r="I8" s="72" t="s">
        <v>84</v>
      </c>
    </row>
    <row r="9" spans="2:9" x14ac:dyDescent="0.2">
      <c r="B9" s="29" t="s">
        <v>1</v>
      </c>
      <c r="D9" s="133">
        <v>601000000</v>
      </c>
      <c r="E9" s="107"/>
      <c r="F9" s="133">
        <v>547000000</v>
      </c>
      <c r="G9" s="132">
        <v>1157000000</v>
      </c>
      <c r="H9" s="132">
        <v>2033000000</v>
      </c>
      <c r="I9" s="132">
        <v>2653000000</v>
      </c>
    </row>
    <row r="10" spans="2:9" x14ac:dyDescent="0.2">
      <c r="B10" s="174" t="s">
        <v>110</v>
      </c>
      <c r="D10" s="135">
        <v>-265000000</v>
      </c>
      <c r="E10" s="108"/>
      <c r="F10" s="135">
        <v>-228000000</v>
      </c>
      <c r="G10" s="134">
        <v>-508000000</v>
      </c>
      <c r="H10" s="134">
        <v>-810000000</v>
      </c>
      <c r="I10" s="134">
        <v>-1284000000</v>
      </c>
    </row>
    <row r="11" spans="2:9" x14ac:dyDescent="0.2">
      <c r="B11" s="46" t="s">
        <v>2</v>
      </c>
      <c r="D11" s="133">
        <v>336000000</v>
      </c>
      <c r="E11" s="107"/>
      <c r="F11" s="133">
        <v>319000000</v>
      </c>
      <c r="G11" s="132">
        <v>649000000</v>
      </c>
      <c r="H11" s="132">
        <v>1223000000</v>
      </c>
      <c r="I11" s="132">
        <v>1369000000</v>
      </c>
    </row>
    <row r="12" spans="2:9" x14ac:dyDescent="0.2">
      <c r="B12" s="60" t="s">
        <v>99</v>
      </c>
      <c r="D12" s="135">
        <v>-10000</v>
      </c>
      <c r="E12" s="107"/>
      <c r="F12" s="135">
        <v>0</v>
      </c>
      <c r="G12" s="134">
        <v>0</v>
      </c>
      <c r="H12" s="134">
        <v>-1673874.67</v>
      </c>
      <c r="I12" s="134">
        <v>-1994620.57</v>
      </c>
    </row>
    <row r="13" spans="2:9" x14ac:dyDescent="0.2">
      <c r="B13" s="60" t="s">
        <v>21</v>
      </c>
      <c r="D13" s="135">
        <v>-86000000</v>
      </c>
      <c r="E13" s="107"/>
      <c r="F13" s="135">
        <v>-73000000</v>
      </c>
      <c r="G13" s="134">
        <v>-253000000</v>
      </c>
      <c r="H13" s="134">
        <v>-258000000</v>
      </c>
      <c r="I13" s="134">
        <v>-96000000</v>
      </c>
    </row>
    <row r="14" spans="2:9" x14ac:dyDescent="0.2">
      <c r="B14" s="58" t="s">
        <v>22</v>
      </c>
      <c r="D14" s="135">
        <v>2361286.06</v>
      </c>
      <c r="E14" s="108"/>
      <c r="F14" s="135">
        <v>2000000</v>
      </c>
      <c r="G14" s="134">
        <v>2629092</v>
      </c>
      <c r="H14" s="134">
        <v>-256000000</v>
      </c>
      <c r="I14" s="134">
        <v>-245000000</v>
      </c>
    </row>
    <row r="15" spans="2:9" ht="14.1" customHeight="1" x14ac:dyDescent="0.2">
      <c r="B15" s="58" t="s">
        <v>69</v>
      </c>
      <c r="D15" s="135">
        <v>17000000</v>
      </c>
      <c r="E15" s="108"/>
      <c r="F15" s="135">
        <v>35063666</v>
      </c>
      <c r="G15" s="134">
        <v>35063666</v>
      </c>
      <c r="H15" s="134">
        <v>536000000</v>
      </c>
      <c r="I15" s="134">
        <v>544000000</v>
      </c>
    </row>
    <row r="16" spans="2:9" ht="14.1" customHeight="1" x14ac:dyDescent="0.2">
      <c r="B16" s="58" t="s">
        <v>23</v>
      </c>
      <c r="D16" s="135">
        <v>-9000000</v>
      </c>
      <c r="E16" s="108"/>
      <c r="F16" s="135">
        <v>-18000000</v>
      </c>
      <c r="G16" s="134">
        <v>-34570584</v>
      </c>
      <c r="H16" s="134">
        <v>-52000000</v>
      </c>
      <c r="I16" s="134">
        <v>-60000000</v>
      </c>
    </row>
    <row r="17" spans="2:12" ht="14.65" customHeight="1" x14ac:dyDescent="0.2">
      <c r="B17" s="58" t="s">
        <v>24</v>
      </c>
      <c r="D17" s="135">
        <v>-31000000</v>
      </c>
      <c r="E17" s="108"/>
      <c r="F17" s="135">
        <v>-11000000</v>
      </c>
      <c r="G17" s="134">
        <v>-10311796</v>
      </c>
      <c r="H17" s="134">
        <v>-4000000</v>
      </c>
      <c r="I17" s="134">
        <v>-1000000</v>
      </c>
    </row>
    <row r="18" spans="2:12" ht="14.1" customHeight="1" x14ac:dyDescent="0.2">
      <c r="B18" s="58" t="s">
        <v>100</v>
      </c>
      <c r="D18" s="135">
        <v>-7600000</v>
      </c>
      <c r="E18" s="108"/>
      <c r="F18" s="135">
        <v>-7000000</v>
      </c>
      <c r="G18" s="134">
        <v>-6619570</v>
      </c>
      <c r="H18" s="134">
        <v>-7000000</v>
      </c>
      <c r="I18" s="134">
        <v>-7000000</v>
      </c>
    </row>
    <row r="19" spans="2:12" x14ac:dyDescent="0.2">
      <c r="B19" s="58" t="s">
        <v>25</v>
      </c>
      <c r="D19" s="135">
        <v>0</v>
      </c>
      <c r="E19" s="108"/>
      <c r="F19" s="135">
        <v>0</v>
      </c>
      <c r="G19" s="134">
        <v>0</v>
      </c>
      <c r="H19" s="134">
        <v>0</v>
      </c>
      <c r="I19" s="134">
        <v>0</v>
      </c>
    </row>
    <row r="20" spans="2:12" x14ac:dyDescent="0.2">
      <c r="B20" s="29" t="s">
        <v>26</v>
      </c>
      <c r="D20" s="133">
        <v>222000000</v>
      </c>
      <c r="E20" s="107"/>
      <c r="F20" s="133">
        <v>248000000</v>
      </c>
      <c r="G20" s="132">
        <v>382000000</v>
      </c>
      <c r="H20" s="132">
        <v>1180000000</v>
      </c>
      <c r="I20" s="132">
        <v>1502000000</v>
      </c>
    </row>
    <row r="21" spans="2:12" x14ac:dyDescent="0.2">
      <c r="B21" s="58" t="s">
        <v>15</v>
      </c>
      <c r="C21" s="11"/>
      <c r="D21" s="145">
        <v>-275000000</v>
      </c>
      <c r="E21" s="109"/>
      <c r="F21" s="145">
        <v>-266000000</v>
      </c>
      <c r="G21" s="146">
        <v>-367826194</v>
      </c>
      <c r="H21" s="146">
        <v>-474000000</v>
      </c>
      <c r="I21" s="146">
        <v>-602000000</v>
      </c>
    </row>
    <row r="22" spans="2:12" x14ac:dyDescent="0.2">
      <c r="B22" s="29" t="s">
        <v>16</v>
      </c>
      <c r="D22" s="147">
        <v>-52000000</v>
      </c>
      <c r="E22" s="110"/>
      <c r="F22" s="147">
        <f>F21+F20</f>
        <v>-18000000</v>
      </c>
      <c r="G22" s="148">
        <f>G21+G20</f>
        <v>14000000</v>
      </c>
      <c r="H22" s="148">
        <f>H21+H20</f>
        <v>706000000</v>
      </c>
      <c r="I22" s="148">
        <f>I21+I20</f>
        <v>900000000</v>
      </c>
    </row>
    <row r="23" spans="2:12" x14ac:dyDescent="0.2">
      <c r="B23" s="58" t="s">
        <v>106</v>
      </c>
      <c r="D23" s="135">
        <v>2975000000</v>
      </c>
      <c r="E23" s="108"/>
      <c r="F23" s="135">
        <v>2975000000</v>
      </c>
      <c r="G23" s="134">
        <v>2975000000</v>
      </c>
      <c r="H23" s="134">
        <v>2975000000</v>
      </c>
      <c r="I23" s="134">
        <v>2975000000</v>
      </c>
    </row>
    <row r="24" spans="2:12" x14ac:dyDescent="0.2">
      <c r="B24" s="58" t="s">
        <v>107</v>
      </c>
      <c r="D24" s="149">
        <f>D22/D23</f>
        <v>-0.02</v>
      </c>
      <c r="E24" s="111"/>
      <c r="F24" s="149">
        <f>F22/F23</f>
        <v>-0.01</v>
      </c>
      <c r="G24" s="150">
        <f>G22/G23</f>
        <v>0</v>
      </c>
      <c r="H24" s="151">
        <f>H22/H23</f>
        <v>0.24</v>
      </c>
      <c r="I24" s="151">
        <f>I22/I23</f>
        <v>0.3</v>
      </c>
    </row>
    <row r="27" spans="2:12" ht="14.65" customHeight="1" x14ac:dyDescent="0.2">
      <c r="B27" s="166" t="s">
        <v>112</v>
      </c>
      <c r="C27" s="167"/>
      <c r="D27" s="167"/>
      <c r="E27" s="167"/>
      <c r="F27" s="167"/>
      <c r="G27" s="167"/>
      <c r="H27" s="167"/>
      <c r="I27" s="167"/>
      <c r="J27" s="167"/>
      <c r="K27" s="167"/>
      <c r="L27" s="167"/>
    </row>
  </sheetData>
  <mergeCells count="2">
    <mergeCell ref="F7:I7"/>
    <mergeCell ref="B27:L27"/>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B2:F18"/>
  <sheetViews>
    <sheetView showGridLines="0" workbookViewId="0">
      <selection activeCell="B2" sqref="B2"/>
    </sheetView>
  </sheetViews>
  <sheetFormatPr defaultColWidth="10.7109375" defaultRowHeight="14.25" x14ac:dyDescent="0.2"/>
  <cols>
    <col min="1" max="1" width="3.42578125" style="3" customWidth="1"/>
    <col min="2" max="2" width="50.7109375" style="3" customWidth="1"/>
    <col min="3" max="3" width="3.5703125" style="3" customWidth="1"/>
    <col min="4" max="5" width="19.28515625" style="3" bestFit="1" customWidth="1"/>
    <col min="6" max="6" width="10.28515625" style="3" customWidth="1"/>
    <col min="7" max="7" width="7.7109375" style="3" bestFit="1" customWidth="1"/>
    <col min="8" max="16384" width="10.7109375" style="3"/>
  </cols>
  <sheetData>
    <row r="2" spans="2:6" x14ac:dyDescent="0.2">
      <c r="B2" s="8" t="s">
        <v>94</v>
      </c>
      <c r="C2" s="74"/>
    </row>
    <row r="3" spans="2:6" ht="25.5" x14ac:dyDescent="0.2">
      <c r="B3" s="8" t="s">
        <v>17</v>
      </c>
      <c r="C3" s="74"/>
    </row>
    <row r="4" spans="2:6" x14ac:dyDescent="0.2">
      <c r="B4" s="75" t="s">
        <v>12</v>
      </c>
      <c r="C4" s="76"/>
    </row>
    <row r="5" spans="2:6" x14ac:dyDescent="0.2">
      <c r="B5" s="77"/>
      <c r="C5" s="78"/>
      <c r="D5" s="94">
        <v>2022</v>
      </c>
      <c r="E5" s="94">
        <v>2021</v>
      </c>
      <c r="F5" s="94"/>
    </row>
    <row r="6" spans="2:6" x14ac:dyDescent="0.2">
      <c r="B6" s="14" t="s">
        <v>13</v>
      </c>
      <c r="C6" s="79"/>
      <c r="D6" s="80" t="s">
        <v>96</v>
      </c>
      <c r="E6" s="80" t="s">
        <v>97</v>
      </c>
      <c r="F6" s="72" t="s">
        <v>81</v>
      </c>
    </row>
    <row r="7" spans="2:6" x14ac:dyDescent="0.2">
      <c r="B7" s="8" t="s">
        <v>71</v>
      </c>
      <c r="C7" s="81"/>
      <c r="D7" s="132">
        <v>958000000</v>
      </c>
      <c r="E7" s="133">
        <v>1020000000</v>
      </c>
      <c r="F7" s="152">
        <f t="shared" ref="F7:F14" si="0">(D7/E7-1)*100</f>
        <v>-6.1</v>
      </c>
    </row>
    <row r="8" spans="2:6" x14ac:dyDescent="0.2">
      <c r="B8" s="26" t="s">
        <v>72</v>
      </c>
      <c r="C8" s="81"/>
      <c r="D8" s="132">
        <v>331000000</v>
      </c>
      <c r="E8" s="133">
        <v>450000000</v>
      </c>
      <c r="F8" s="152">
        <f t="shared" si="0"/>
        <v>-26.4</v>
      </c>
    </row>
    <row r="9" spans="2:6" x14ac:dyDescent="0.2">
      <c r="B9" s="26" t="s">
        <v>73</v>
      </c>
      <c r="C9" s="81"/>
      <c r="D9" s="132">
        <v>692000000</v>
      </c>
      <c r="E9" s="133">
        <v>637000000</v>
      </c>
      <c r="F9" s="152">
        <f t="shared" si="0"/>
        <v>8.6</v>
      </c>
    </row>
    <row r="10" spans="2:6" x14ac:dyDescent="0.2">
      <c r="B10" s="8" t="s">
        <v>18</v>
      </c>
      <c r="C10" s="82"/>
      <c r="D10" s="132">
        <v>-598000000</v>
      </c>
      <c r="E10" s="133">
        <v>-833000000</v>
      </c>
      <c r="F10" s="152">
        <f t="shared" si="0"/>
        <v>-28.2</v>
      </c>
    </row>
    <row r="11" spans="2:6" x14ac:dyDescent="0.2">
      <c r="B11" s="26" t="s">
        <v>74</v>
      </c>
      <c r="C11" s="82"/>
      <c r="D11" s="132">
        <v>469000000</v>
      </c>
      <c r="E11" s="133">
        <v>531000000</v>
      </c>
      <c r="F11" s="152">
        <f t="shared" si="0"/>
        <v>-11.7</v>
      </c>
    </row>
    <row r="12" spans="2:6" x14ac:dyDescent="0.2">
      <c r="B12" s="26" t="s">
        <v>75</v>
      </c>
      <c r="C12" s="82"/>
      <c r="D12" s="132">
        <v>4281000000</v>
      </c>
      <c r="E12" s="133">
        <v>4408000000</v>
      </c>
      <c r="F12" s="152">
        <f t="shared" si="0"/>
        <v>-2.9</v>
      </c>
    </row>
    <row r="13" spans="2:6" x14ac:dyDescent="0.2">
      <c r="B13" s="8" t="s">
        <v>19</v>
      </c>
      <c r="C13" s="82"/>
      <c r="D13" s="132">
        <v>3811000000</v>
      </c>
      <c r="E13" s="133">
        <v>3878000000</v>
      </c>
      <c r="F13" s="152">
        <f t="shared" si="0"/>
        <v>-1.7</v>
      </c>
    </row>
    <row r="14" spans="2:6" x14ac:dyDescent="0.2">
      <c r="B14" s="26" t="s">
        <v>76</v>
      </c>
      <c r="C14" s="82"/>
      <c r="D14" s="132">
        <v>3213000000</v>
      </c>
      <c r="E14" s="133">
        <v>3045000000</v>
      </c>
      <c r="F14" s="152">
        <f t="shared" si="0"/>
        <v>5.5</v>
      </c>
    </row>
    <row r="16" spans="2:6" ht="36.75" customHeight="1" x14ac:dyDescent="0.2">
      <c r="B16" s="173" t="s">
        <v>101</v>
      </c>
      <c r="C16" s="173"/>
      <c r="D16" s="173"/>
      <c r="E16" s="173"/>
      <c r="F16" s="173"/>
    </row>
    <row r="17" spans="2:6" ht="27.75" customHeight="1" x14ac:dyDescent="0.2">
      <c r="B17" s="171" t="s">
        <v>102</v>
      </c>
      <c r="C17" s="172"/>
      <c r="D17" s="172"/>
      <c r="E17" s="172"/>
      <c r="F17" s="172"/>
    </row>
    <row r="18" spans="2:6" ht="27" customHeight="1" x14ac:dyDescent="0.2">
      <c r="B18" s="171"/>
      <c r="C18" s="172"/>
      <c r="D18" s="172"/>
      <c r="E18" s="172"/>
      <c r="F18" s="172"/>
    </row>
  </sheetData>
  <mergeCells count="3">
    <mergeCell ref="B17:F17"/>
    <mergeCell ref="B18:F18"/>
    <mergeCell ref="B16:F1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3" ma:contentTypeDescription="Ein neues Dokument erstellen." ma:contentTypeScope="" ma:versionID="21238191c7b72eb203d19c55b1d0c3db">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f69bae361ca2f77e131e78c3643d4ce2"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586E0A-93E1-407A-82B3-B321644B4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AB0F2D-68C3-40DA-A6E1-256B4B49AACD}">
  <ds:schemaRefs>
    <ds:schemaRef ds:uri="http://schemas.openxmlformats.org/package/2006/metadata/core-properties"/>
    <ds:schemaRef ds:uri="http://schemas.microsoft.com/office/2006/documentManagement/types"/>
    <ds:schemaRef ds:uri="b0114bc0-fdf3-446a-867b-d646fc9b3546"/>
    <ds:schemaRef ds:uri="http://purl.org/dc/elements/1.1/"/>
    <ds:schemaRef ds:uri="http://schemas.microsoft.com/office/2006/metadata/properties"/>
    <ds:schemaRef ds:uri="9c10af5e-1a9e-432e-81f7-fdc35f1fb2bb"/>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403FC09-FC43-4C0C-B7F4-A22ABFF1A4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Haftungsausschluss</vt:lpstr>
      <vt:lpstr>Anschlüsse</vt:lpstr>
      <vt:lpstr>Ausgewählte operativ...</vt:lpstr>
      <vt:lpstr>GuV</vt:lpstr>
      <vt:lpstr>FCF</vt:lpstr>
      <vt:lpstr>Konsolidierte Netto...</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 Valentin Simionescu</dc:creator>
  <cp:lastModifiedBy>Eugen Albrecht</cp:lastModifiedBy>
  <dcterms:created xsi:type="dcterms:W3CDTF">2020-08-13T11:35:38Z</dcterms:created>
  <dcterms:modified xsi:type="dcterms:W3CDTF">2022-05-10T16:03:45Z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DataTables_Q1_DE_2nd_Draft.xlsx</vt:lpwstr>
  </property>
  <property fmtid="{D5CDD505-2E9C-101B-9397-08002B2CF9AE}" pid="5" name="ContentTypeId">
    <vt:lpwstr>0x01010077B9C0F30116F14CB189BFA9F200825E</vt:lpwstr>
  </property>
</Properties>
</file>